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Users\armo-bandou\Desktop\請求書書式　送付\"/>
    </mc:Choice>
  </mc:AlternateContent>
  <xr:revisionPtr revIDLastSave="0" documentId="13_ncr:1_{34E158CB-910B-4402-B963-17F5A8F0F86E}" xr6:coauthVersionLast="47" xr6:coauthVersionMax="47" xr10:uidLastSave="{00000000-0000-0000-0000-000000000000}"/>
  <bookViews>
    <workbookView xWindow="0" yWindow="3120" windowWidth="38400" windowHeight="16665" activeTab="1" xr2:uid="{00000000-000D-0000-FFFF-FFFF00000000}"/>
  </bookViews>
  <sheets>
    <sheet name="請求書の記入方法について" sheetId="9" r:id="rId1"/>
    <sheet name="請求書（鏡）" sheetId="1" r:id="rId2"/>
    <sheet name="請求内訳明細" sheetId="2" r:id="rId3"/>
    <sheet name="納品書" sheetId="10" r:id="rId4"/>
  </sheets>
  <definedNames>
    <definedName name="_xlnm.Print_Area" localSheetId="1">'請求書（鏡）'!$A$1:$O$29</definedName>
    <definedName name="_xlnm.Print_Area" localSheetId="2">請求内訳明細!$A$1:$L$20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0" i="2" l="1"/>
  <c r="N19" i="1"/>
  <c r="N23" i="1" s="1"/>
  <c r="L19" i="1"/>
  <c r="L23" i="1" s="1"/>
  <c r="G18" i="10"/>
  <c r="G15" i="10"/>
  <c r="E15" i="10"/>
  <c r="G12" i="10"/>
  <c r="G13" i="10"/>
  <c r="G14" i="10"/>
  <c r="C12" i="10"/>
  <c r="I14" i="1"/>
  <c r="I19" i="1" s="1"/>
  <c r="I23" i="1" s="1"/>
  <c r="I24" i="1" s="1"/>
  <c r="F12" i="10"/>
  <c r="F13" i="10"/>
  <c r="F14" i="10"/>
  <c r="F15" i="10"/>
  <c r="E12" i="10"/>
  <c r="E13" i="10"/>
  <c r="E14" i="10"/>
  <c r="D12" i="10"/>
  <c r="D13" i="10"/>
  <c r="D14" i="10"/>
  <c r="D15" i="10"/>
  <c r="A12" i="10"/>
  <c r="B12" i="10"/>
  <c r="A13" i="10"/>
  <c r="B13" i="10"/>
  <c r="A14" i="10"/>
  <c r="B14" i="10"/>
  <c r="A15" i="10"/>
  <c r="B15" i="10"/>
  <c r="F11" i="10"/>
  <c r="E11" i="10"/>
  <c r="D11" i="10"/>
  <c r="G6" i="10"/>
  <c r="G5" i="10"/>
  <c r="G4" i="10"/>
  <c r="G3" i="10"/>
  <c r="L24" i="1" l="1"/>
  <c r="E4" i="1"/>
  <c r="G16" i="10"/>
  <c r="G17" i="10" s="1"/>
  <c r="G19" i="10" s="1"/>
  <c r="L20" i="2"/>
  <c r="G20" i="2"/>
  <c r="G3" i="2"/>
  <c r="C15" i="10" l="1"/>
  <c r="C14" i="10"/>
  <c r="C13" i="10"/>
  <c r="C11" i="10"/>
  <c r="B11" i="10"/>
  <c r="A11" i="10"/>
  <c r="K2" i="2" l="1"/>
  <c r="N24" i="1" l="1"/>
</calcChain>
</file>

<file path=xl/sharedStrings.xml><?xml version="1.0" encoding="utf-8"?>
<sst xmlns="http://schemas.openxmlformats.org/spreadsheetml/2006/main" count="102" uniqueCount="69">
  <si>
    <t>株式会社アルモ設計　殿</t>
    <rPh sb="0" eb="2">
      <t>カブシキ</t>
    </rPh>
    <rPh sb="2" eb="3">
      <t>カイ</t>
    </rPh>
    <rPh sb="3" eb="4">
      <t>シャ</t>
    </rPh>
    <rPh sb="7" eb="9">
      <t>セッケイ</t>
    </rPh>
    <rPh sb="10" eb="11">
      <t>ドノ</t>
    </rPh>
    <phoneticPr fontId="1"/>
  </si>
  <si>
    <t>請　求　書</t>
    <rPh sb="0" eb="1">
      <t>ショウ</t>
    </rPh>
    <rPh sb="2" eb="3">
      <t>モトム</t>
    </rPh>
    <rPh sb="4" eb="5">
      <t>ショ</t>
    </rPh>
    <phoneticPr fontId="1"/>
  </si>
  <si>
    <t>取引先コード</t>
    <rPh sb="0" eb="2">
      <t>トリヒキ</t>
    </rPh>
    <rPh sb="2" eb="3">
      <t>サキ</t>
    </rPh>
    <phoneticPr fontId="1"/>
  </si>
  <si>
    <t>内訳</t>
    <rPh sb="0" eb="2">
      <t>ウチワケ</t>
    </rPh>
    <phoneticPr fontId="1"/>
  </si>
  <si>
    <t>総務部</t>
    <rPh sb="0" eb="2">
      <t>ソウム</t>
    </rPh>
    <rPh sb="2" eb="3">
      <t>ブ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</si>
  <si>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</si>
  <si>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</si>
  <si>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</si>
  <si>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</si>
  <si>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契約明細</t>
    <rPh sb="0" eb="2">
      <t>ケイヤク</t>
    </rPh>
    <rPh sb="2" eb="4">
      <t>メイサイ</t>
    </rPh>
    <phoneticPr fontId="1"/>
  </si>
  <si>
    <t>今回請求額</t>
    <rPh sb="0" eb="2">
      <t>コンカイ</t>
    </rPh>
    <rPh sb="2" eb="4">
      <t>セイキュウ</t>
    </rPh>
    <rPh sb="4" eb="5">
      <t>ガク</t>
    </rPh>
    <phoneticPr fontId="1"/>
  </si>
  <si>
    <t>累計額</t>
    <rPh sb="0" eb="3">
      <t>ルイケイガク</t>
    </rPh>
    <phoneticPr fontId="1"/>
  </si>
  <si>
    <t>住所・氏名・印</t>
    <rPh sb="0" eb="2">
      <t>ジュウショ</t>
    </rPh>
    <rPh sb="3" eb="5">
      <t>シメイ</t>
    </rPh>
    <rPh sb="6" eb="7">
      <t>イン</t>
    </rPh>
    <phoneticPr fontId="1"/>
  </si>
  <si>
    <t>合　計</t>
    <rPh sb="0" eb="1">
      <t>ゴウ</t>
    </rPh>
    <rPh sb="2" eb="3">
      <t>ケイ</t>
    </rPh>
    <phoneticPr fontId="1"/>
  </si>
  <si>
    <t>同一契約に対する請求回数</t>
    <rPh sb="0" eb="2">
      <t>ドウイツ</t>
    </rPh>
    <rPh sb="2" eb="4">
      <t>ケイヤク</t>
    </rPh>
    <rPh sb="5" eb="6">
      <t>タイ</t>
    </rPh>
    <rPh sb="8" eb="10">
      <t>セイキュウ</t>
    </rPh>
    <rPh sb="10" eb="12">
      <t>カイスウ</t>
    </rPh>
    <phoneticPr fontId="1"/>
  </si>
  <si>
    <t>第</t>
  </si>
  <si>
    <t>回</t>
    <rPh sb="0" eb="1">
      <t>カイ</t>
    </rPh>
    <phoneticPr fontId="1"/>
  </si>
  <si>
    <t>消費税</t>
    <rPh sb="0" eb="3">
      <t>ショウヒゼイ</t>
    </rPh>
    <phoneticPr fontId="1"/>
  </si>
  <si>
    <t>％</t>
    <phoneticPr fontId="1"/>
  </si>
  <si>
    <t>請求内訳明細</t>
    <rPh sb="0" eb="2">
      <t>セイキュウ</t>
    </rPh>
    <rPh sb="2" eb="4">
      <t>ウチワケ</t>
    </rPh>
    <rPh sb="4" eb="6">
      <t>メイサイ</t>
    </rPh>
    <phoneticPr fontId="1"/>
  </si>
  <si>
    <t>請求金額</t>
    <phoneticPr fontId="1"/>
  </si>
  <si>
    <t>設計外注費</t>
  </si>
  <si>
    <t>科目名称</t>
    <rPh sb="0" eb="2">
      <t>カモク</t>
    </rPh>
    <rPh sb="2" eb="4">
      <t>メイショウ</t>
    </rPh>
    <phoneticPr fontId="1"/>
  </si>
  <si>
    <t>枝番
40 41</t>
    <rPh sb="0" eb="2">
      <t>エダバン</t>
    </rPh>
    <phoneticPr fontId="1"/>
  </si>
  <si>
    <t>24 　科目CD　30</t>
    <rPh sb="4" eb="6">
      <t>カモク</t>
    </rPh>
    <phoneticPr fontId="1"/>
  </si>
  <si>
    <r>
      <rPr>
        <sz val="10"/>
        <rFont val="BIZ UDP明朝 Medium"/>
        <family val="1"/>
        <charset val="128"/>
      </rPr>
      <t>JOB№</t>
    </r>
    <r>
      <rPr>
        <sz val="11"/>
        <rFont val="BIZ UDP明朝 Medium"/>
        <family val="1"/>
        <charset val="128"/>
      </rPr>
      <t xml:space="preserve">
</t>
    </r>
    <r>
      <rPr>
        <sz val="8"/>
        <rFont val="BIZ UDP明朝 Medium"/>
        <family val="1"/>
        <charset val="128"/>
      </rPr>
      <t>33　　　　　　39</t>
    </r>
    <phoneticPr fontId="1"/>
  </si>
  <si>
    <r>
      <rPr>
        <sz val="8"/>
        <rFont val="BIZ UDP明朝 Medium"/>
        <family val="1"/>
        <charset val="128"/>
      </rPr>
      <t>45</t>
    </r>
    <r>
      <rPr>
        <sz val="11"/>
        <rFont val="BIZ UDP明朝 Medium"/>
        <family val="1"/>
        <charset val="128"/>
      </rPr>
      <t>　　　</t>
    </r>
    <r>
      <rPr>
        <sz val="10"/>
        <rFont val="BIZ UDP明朝 Medium"/>
        <family val="1"/>
        <charset val="128"/>
      </rPr>
      <t>金額</t>
    </r>
    <r>
      <rPr>
        <sz val="11"/>
        <rFont val="BIZ UDP明朝 Medium"/>
        <family val="1"/>
        <charset val="128"/>
      </rPr>
      <t>　　　</t>
    </r>
    <r>
      <rPr>
        <sz val="8"/>
        <rFont val="BIZ UDP明朝 Medium"/>
        <family val="1"/>
        <charset val="128"/>
      </rPr>
      <t>53</t>
    </r>
    <rPh sb="5" eb="7">
      <t>キンガク</t>
    </rPh>
    <phoneticPr fontId="1"/>
  </si>
  <si>
    <t>請求が、5件以上の［JOB№・枝番］の場合は、別葉の請求書（鏡）の作成をお願いいたします。</t>
    <rPh sb="0" eb="2">
      <t>セイキュウ</t>
    </rPh>
    <phoneticPr fontId="1"/>
  </si>
  <si>
    <t>請求書の記入方法について</t>
    <rPh sb="0" eb="3">
      <t>セイキュウショ</t>
    </rPh>
    <rPh sb="4" eb="6">
      <t>キニュウ</t>
    </rPh>
    <rPh sb="6" eb="8">
      <t>ホウホウ</t>
    </rPh>
    <phoneticPr fontId="1"/>
  </si>
  <si>
    <t>請求書はグレーの部分に入力してください。請求書鑑の合計金額・請求金額は自動計算されます。
請求内訳明細の合計は自動計算されませんので、手入力してください。</t>
    <rPh sb="0" eb="3">
      <t>セイキュウショ</t>
    </rPh>
    <rPh sb="8" eb="10">
      <t>ブブン</t>
    </rPh>
    <rPh sb="11" eb="13">
      <t>ニュウリョク</t>
    </rPh>
    <rPh sb="20" eb="22">
      <t>セイキュウ</t>
    </rPh>
    <rPh sb="22" eb="23">
      <t>ショ</t>
    </rPh>
    <rPh sb="23" eb="24">
      <t>カガミ</t>
    </rPh>
    <rPh sb="25" eb="27">
      <t>ゴウケイ</t>
    </rPh>
    <rPh sb="27" eb="29">
      <t>キンガク</t>
    </rPh>
    <rPh sb="30" eb="32">
      <t>セイキュウ</t>
    </rPh>
    <rPh sb="32" eb="34">
      <t>キンガク</t>
    </rPh>
    <rPh sb="35" eb="37">
      <t>ジドウ</t>
    </rPh>
    <rPh sb="37" eb="39">
      <t>ケイサン</t>
    </rPh>
    <rPh sb="45" eb="47">
      <t>セイキュウ</t>
    </rPh>
    <rPh sb="47" eb="49">
      <t>ウチワケ</t>
    </rPh>
    <rPh sb="49" eb="51">
      <t>メイサイ</t>
    </rPh>
    <rPh sb="52" eb="54">
      <t>ゴウケイ</t>
    </rPh>
    <rPh sb="55" eb="57">
      <t>ジドウ</t>
    </rPh>
    <rPh sb="57" eb="59">
      <t>ケイサン</t>
    </rPh>
    <rPh sb="67" eb="68">
      <t>テ</t>
    </rPh>
    <rPh sb="68" eb="70">
      <t>ニュウリョク</t>
    </rPh>
    <phoneticPr fontId="1"/>
  </si>
  <si>
    <t>　　年　　月　　日</t>
    <phoneticPr fontId="1"/>
  </si>
  <si>
    <t>納品受領</t>
  </si>
  <si>
    <t>（株）アルモ設計</t>
    <rPh sb="0" eb="3">
      <t>カブ</t>
    </rPh>
    <phoneticPr fontId="1"/>
  </si>
  <si>
    <t>備　　　　　考</t>
    <phoneticPr fontId="1"/>
  </si>
  <si>
    <t>金　　　額</t>
    <phoneticPr fontId="1"/>
  </si>
  <si>
    <t>単　価</t>
    <phoneticPr fontId="1"/>
  </si>
  <si>
    <t>数　量</t>
    <phoneticPr fontId="1"/>
  </si>
  <si>
    <t>品                 名</t>
  </si>
  <si>
    <t>枝番</t>
    <rPh sb="0" eb="2">
      <t>エダバン</t>
    </rPh>
    <phoneticPr fontId="1"/>
  </si>
  <si>
    <t>JOB-№</t>
    <phoneticPr fontId="1"/>
  </si>
  <si>
    <t>　　下記のとおり納品いたしました。</t>
    <phoneticPr fontId="1"/>
  </si>
  <si>
    <t>　　　株式会社アルモ設計　御中</t>
    <rPh sb="14" eb="15">
      <t>ナカ</t>
    </rPh>
    <phoneticPr fontId="1"/>
  </si>
  <si>
    <t>　納      品      書</t>
    <phoneticPr fontId="1"/>
  </si>
  <si>
    <t>担当部署</t>
    <rPh sb="0" eb="2">
      <t>タントウ</t>
    </rPh>
    <rPh sb="2" eb="4">
      <t>ブショ</t>
    </rPh>
    <phoneticPr fontId="1"/>
  </si>
  <si>
    <t>担当者印</t>
    <rPh sb="0" eb="3">
      <t>タントウシャ</t>
    </rPh>
    <rPh sb="3" eb="4">
      <t>イン</t>
    </rPh>
    <phoneticPr fontId="1"/>
  </si>
  <si>
    <t>住所、社名欄を手入力する場合は、左寄せになっておりますので、必要に応じて編集願います。</t>
    <rPh sb="0" eb="2">
      <t>ジュウショ</t>
    </rPh>
    <rPh sb="3" eb="5">
      <t>シャメイ</t>
    </rPh>
    <rPh sb="5" eb="6">
      <t>ラン</t>
    </rPh>
    <rPh sb="7" eb="8">
      <t>テ</t>
    </rPh>
    <rPh sb="8" eb="10">
      <t>ニュウリョク</t>
    </rPh>
    <rPh sb="12" eb="14">
      <t>バアイ</t>
    </rPh>
    <rPh sb="16" eb="18">
      <t>ヒダリヨ</t>
    </rPh>
    <rPh sb="30" eb="32">
      <t>ヒツヨウ</t>
    </rPh>
    <rPh sb="33" eb="34">
      <t>オウ</t>
    </rPh>
    <rPh sb="36" eb="38">
      <t>ヘンシュウ</t>
    </rPh>
    <rPh sb="38" eb="39">
      <t>ネガ</t>
    </rPh>
    <phoneticPr fontId="1"/>
  </si>
  <si>
    <t>JOB№・枝番・内訳欄は、『注文書』に印字されているJOB№・枝番・件名・内訳明細の名称を記入して
ください。※　枝番は必ず記入をお願いします。（黄色の枠）</t>
    <rPh sb="5" eb="7">
      <t>エダバン</t>
    </rPh>
    <rPh sb="8" eb="10">
      <t>ウチワケ</t>
    </rPh>
    <rPh sb="10" eb="11">
      <t>ラン</t>
    </rPh>
    <rPh sb="14" eb="17">
      <t>チュウモンショ</t>
    </rPh>
    <rPh sb="19" eb="21">
      <t>インジ</t>
    </rPh>
    <rPh sb="34" eb="36">
      <t>ケンメイ</t>
    </rPh>
    <rPh sb="37" eb="39">
      <t>ウチワケ</t>
    </rPh>
    <rPh sb="39" eb="41">
      <t>メイサイ</t>
    </rPh>
    <rPh sb="42" eb="44">
      <t>メイショウ</t>
    </rPh>
    <rPh sb="45" eb="47">
      <t>キニュウ</t>
    </rPh>
    <rPh sb="57" eb="59">
      <t>エダバン</t>
    </rPh>
    <rPh sb="60" eb="61">
      <t>カナラ</t>
    </rPh>
    <rPh sb="62" eb="64">
      <t>キニュウ</t>
    </rPh>
    <rPh sb="66" eb="67">
      <t>ネガ</t>
    </rPh>
    <rPh sb="73" eb="75">
      <t>キイロ</t>
    </rPh>
    <rPh sb="76" eb="77">
      <t>ワク</t>
    </rPh>
    <phoneticPr fontId="1"/>
  </si>
  <si>
    <t>納品書突合</t>
    <rPh sb="0" eb="3">
      <t>ノウヒンショ</t>
    </rPh>
    <rPh sb="3" eb="5">
      <t>トツゴウ</t>
    </rPh>
    <phoneticPr fontId="1"/>
  </si>
  <si>
    <t>検収完了</t>
    <phoneticPr fontId="1"/>
  </si>
  <si>
    <t>　　年　　月　　日</t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</si>
  <si>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</si>
  <si>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小      計（税抜）</t>
    <rPh sb="0" eb="1">
      <t>ショウ</t>
    </rPh>
    <rPh sb="9" eb="10">
      <t>ゼイ</t>
    </rPh>
    <rPh sb="10" eb="11">
      <t>ヌ</t>
    </rPh>
    <phoneticPr fontId="1"/>
  </si>
  <si>
    <t>合        計（税込）</t>
    <rPh sb="11" eb="12">
      <t>ゼイ</t>
    </rPh>
    <rPh sb="12" eb="13">
      <t>コ</t>
    </rPh>
    <phoneticPr fontId="1"/>
  </si>
  <si>
    <t>適格請求書発行
事業者登録番号</t>
    <phoneticPr fontId="1"/>
  </si>
  <si>
    <t>交通費（税込み）</t>
    <rPh sb="0" eb="3">
      <t>コウツウヒ</t>
    </rPh>
    <rPh sb="4" eb="6">
      <t>ゼイコ</t>
    </rPh>
    <phoneticPr fontId="1"/>
  </si>
  <si>
    <t>取引先コード欄は、エクセルに手入力してください。</t>
    <rPh sb="0" eb="2">
      <t>トリヒキ</t>
    </rPh>
    <rPh sb="2" eb="3">
      <t>サキ</t>
    </rPh>
    <phoneticPr fontId="1"/>
  </si>
  <si>
    <t>入力が終わったら、印刷してください。</t>
    <rPh sb="0" eb="2">
      <t>ニュウリョク</t>
    </rPh>
    <rPh sb="3" eb="4">
      <t>オ</t>
    </rPh>
    <rPh sb="9" eb="11">
      <t>インサツ</t>
    </rPh>
    <phoneticPr fontId="1"/>
  </si>
  <si>
    <t>①（貴社控）は廃止致しました。（20230820）</t>
    <rPh sb="7" eb="9">
      <t>ハイシ</t>
    </rPh>
    <rPh sb="9" eb="10">
      <t>イタ</t>
    </rPh>
    <phoneticPr fontId="1"/>
  </si>
  <si>
    <t>押印後、弊社担当者宛にと送付してください。※必ず、紙の請求書をお送りください。</t>
    <rPh sb="0" eb="2">
      <t>オウイン</t>
    </rPh>
    <rPh sb="2" eb="3">
      <t>ゴ</t>
    </rPh>
    <rPh sb="4" eb="6">
      <t>ヘイシャ</t>
    </rPh>
    <rPh sb="6" eb="9">
      <t>タントウシャ</t>
    </rPh>
    <rPh sb="9" eb="10">
      <t>アテ</t>
    </rPh>
    <rPh sb="12" eb="14">
      <t>ソウフ</t>
    </rPh>
    <rPh sb="22" eb="23">
      <t>カナラ</t>
    </rPh>
    <rPh sb="25" eb="26">
      <t>カミ</t>
    </rPh>
    <rPh sb="27" eb="30">
      <t>セイキュウショ</t>
    </rPh>
    <rPh sb="32" eb="33">
      <t>オク</t>
    </rPh>
    <phoneticPr fontId="1"/>
  </si>
  <si>
    <t>（税込）</t>
    <phoneticPr fontId="1"/>
  </si>
  <si>
    <t>小　計</t>
    <rPh sb="0" eb="1">
      <t>コ</t>
    </rPh>
    <rPh sb="2" eb="3">
      <t>ケイ</t>
    </rPh>
    <phoneticPr fontId="1"/>
  </si>
  <si>
    <t>　交通費　</t>
    <rPh sb="1" eb="4">
      <t>コウツウヒ</t>
    </rPh>
    <phoneticPr fontId="1"/>
  </si>
  <si>
    <t>(税抜）</t>
    <rPh sb="1" eb="2">
      <t>ゼイ</t>
    </rPh>
    <rPh sb="2" eb="3">
      <t>ヌ</t>
    </rPh>
    <phoneticPr fontId="1"/>
  </si>
  <si>
    <t>(税抜）</t>
    <phoneticPr fontId="1"/>
  </si>
  <si>
    <t>税抜</t>
    <rPh sb="0" eb="2">
      <t>ゼイヌ</t>
    </rPh>
    <phoneticPr fontId="1"/>
  </si>
  <si>
    <t>税抜</t>
    <phoneticPr fontId="1"/>
  </si>
  <si>
    <t>(10%対象)  内消費税　</t>
    <rPh sb="9" eb="10">
      <t>ウチ</t>
    </rPh>
    <rPh sb="10" eb="13">
      <t>ショウヒゼイ</t>
    </rPh>
    <phoneticPr fontId="1"/>
  </si>
  <si>
    <t>( 10%対象)  合　計</t>
    <rPh sb="10" eb="11">
      <t>ゴウ</t>
    </rPh>
    <rPh sb="12" eb="13">
      <t>ケイ</t>
    </rPh>
    <phoneticPr fontId="1"/>
  </si>
  <si>
    <t>出元部署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</si>
</sst>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#,##0_ "/>
    <numFmt numFmtId="177" formatCode="yyyy&quot;年&quot;m&quot;月&quot;d&quot;日&quot;;@"/>
    <numFmt numFmtId="178" formatCode="00"/>
    <numFmt numFmtId="179" formatCode="#,##0;&quot;▲ &quot;#,##0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BIZ UDP明朝 Medium"/>
      <family val="1"/>
      <charset val="128"/>
    </font>
    <font>
      <sz val="8"/>
      <name val="BIZ UDP明朝 Medium"/>
      <family val="1"/>
      <charset val="128"/>
    </font>
    <font>
      <sz val="6"/>
      <name val="BIZ UDP明朝 Medium"/>
      <family val="1"/>
      <charset val="128"/>
    </font>
    <font>
      <sz val="24"/>
      <name val="BIZ UDP明朝 Medium"/>
      <family val="1"/>
      <charset val="128"/>
    </font>
    <font>
      <sz val="16"/>
      <name val="BIZ UDP明朝 Medium"/>
      <family val="1"/>
      <charset val="128"/>
    </font>
    <font>
      <sz val="12"/>
      <name val="BIZ UDP明朝 Medium"/>
      <family val="1"/>
      <charset val="128"/>
    </font>
    <font>
      <sz val="18"/>
      <name val="BIZ UDP明朝 Medium"/>
      <family val="1"/>
      <charset val="128"/>
    </font>
    <font>
      <sz val="10"/>
      <name val="BIZ UDP明朝 Medium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BIZ UDP明朝 Medium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BIZ UDP明朝 Medium"/>
      <family val="1"/>
      <charset val="128"/>
    </font>
    <font>
      <sz val="14"/>
      <name val="BIZ UDP明朝 Medium"/>
      <family val="1"/>
      <charset val="128"/>
    </font>
    <font>
      <sz val="20"/>
      <name val="BIZ UDP明朝 Medium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auto="1"/>
      </patternFill>
    </fill>
    <fill>
      <patternFill patternType="solid">
        <fgColor indexed="9"/>
        <bgColor indexed="8"/>
      </patternFill>
    </fill>
    <fill>
      <patternFill patternType="solid">
        <fgColor rgb="FFD9D9D9"/>
        <bgColor indexed="64"/>
      </patternFill>
    </fill>
    <fill>
      <patternFill patternType="solid">
        <fgColor rgb="FFD9D9D9"/>
        <bgColor indexed="8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2"/>
      </left>
      <right/>
      <top style="medium">
        <color indexed="12"/>
      </top>
      <bottom/>
      <diagonal/>
    </border>
    <border>
      <left/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 style="medium">
        <color indexed="12"/>
      </left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/>
      <top style="medium">
        <color indexed="12"/>
      </top>
      <bottom/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medium">
        <color rgb="FF00206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38" fontId="12" fillId="0" borderId="0" applyFont="0" applyFill="0" applyBorder="0" applyAlignment="0" applyProtection="0"/>
    <xf numFmtId="0" fontId="14" fillId="0" borderId="0"/>
  </cellStyleXfs>
  <cellXfs count="306">
    <xf numFmtId="0" fontId="0" fillId="0" borderId="0" xfId="0"/>
    <xf numFmtId="0" fontId="0" fillId="0" borderId="0" xfId="0" applyBorder="1"/>
    <xf numFmtId="0" fontId="0" fillId="0" borderId="0" xfId="0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vertical="top" wrapText="1"/>
    </xf>
    <xf numFmtId="0" fontId="0" fillId="0" borderId="26" xfId="0" applyBorder="1"/>
    <xf numFmtId="0" fontId="3" fillId="0" borderId="0" xfId="0" applyFont="1" applyAlignment="1">
      <alignment horizontal="center" vertical="center"/>
    </xf>
    <xf numFmtId="0" fontId="8" fillId="0" borderId="0" xfId="0" applyFont="1" applyAlignment="1" applyProtection="1">
      <alignment vertical="top"/>
      <protection locked="0"/>
    </xf>
    <xf numFmtId="0" fontId="4" fillId="0" borderId="0" xfId="0" applyFont="1"/>
    <xf numFmtId="0" fontId="7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177" fontId="9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5" fillId="2" borderId="0" xfId="0" applyFont="1" applyFill="1" applyAlignment="1" applyProtection="1">
      <alignment horizontal="left"/>
    </xf>
    <xf numFmtId="0" fontId="5" fillId="2" borderId="0" xfId="0" applyFont="1" applyFill="1" applyAlignment="1" applyProtection="1"/>
    <xf numFmtId="0" fontId="4" fillId="0" borderId="18" xfId="0" applyFont="1" applyBorder="1" applyAlignment="1" applyProtection="1">
      <alignment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/>
    <xf numFmtId="0" fontId="4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17" xfId="0" applyFont="1" applyBorder="1"/>
    <xf numFmtId="0" fontId="4" fillId="0" borderId="17" xfId="0" applyFont="1" applyBorder="1" applyAlignment="1" applyProtection="1">
      <alignment vertical="center"/>
      <protection locked="0"/>
    </xf>
    <xf numFmtId="0" fontId="5" fillId="0" borderId="33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176" fontId="9" fillId="3" borderId="1" xfId="0" applyNumberFormat="1" applyFont="1" applyFill="1" applyBorder="1" applyAlignment="1" applyProtection="1">
      <alignment horizontal="right" vertical="center"/>
      <protection locked="0"/>
    </xf>
    <xf numFmtId="0" fontId="9" fillId="3" borderId="29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4" fillId="0" borderId="22" xfId="0" applyFont="1" applyBorder="1" applyProtection="1">
      <protection locked="0"/>
    </xf>
    <xf numFmtId="0" fontId="4" fillId="3" borderId="22" xfId="0" applyFont="1" applyFill="1" applyBorder="1" applyAlignment="1" applyProtection="1">
      <alignment horizontal="center" vertical="center"/>
      <protection locked="0"/>
    </xf>
    <xf numFmtId="0" fontId="4" fillId="0" borderId="18" xfId="0" applyFont="1" applyBorder="1"/>
    <xf numFmtId="0" fontId="11" fillId="0" borderId="30" xfId="0" applyFont="1" applyBorder="1" applyAlignment="1" applyProtection="1">
      <alignment horizontal="center" vertical="center"/>
      <protection locked="0"/>
    </xf>
    <xf numFmtId="0" fontId="11" fillId="0" borderId="22" xfId="0" applyFont="1" applyFill="1" applyBorder="1" applyAlignment="1" applyProtection="1">
      <alignment horizontal="center" vertical="center"/>
      <protection locked="0"/>
    </xf>
    <xf numFmtId="0" fontId="11" fillId="0" borderId="25" xfId="0" applyFont="1" applyFill="1" applyBorder="1" applyAlignment="1" applyProtection="1">
      <alignment horizontal="center" vertical="center"/>
      <protection locked="0"/>
    </xf>
    <xf numFmtId="0" fontId="9" fillId="3" borderId="27" xfId="0" applyFont="1" applyFill="1" applyBorder="1" applyAlignment="1" applyProtection="1">
      <alignment horizontal="center" vertical="center"/>
      <protection locked="0"/>
    </xf>
    <xf numFmtId="176" fontId="9" fillId="3" borderId="1" xfId="0" applyNumberFormat="1" applyFont="1" applyFill="1" applyBorder="1" applyAlignment="1" applyProtection="1">
      <alignment vertical="center"/>
      <protection locked="0"/>
    </xf>
    <xf numFmtId="176" fontId="9" fillId="3" borderId="27" xfId="0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176" fontId="9" fillId="3" borderId="29" xfId="0" applyNumberFormat="1" applyFont="1" applyFill="1" applyBorder="1" applyAlignment="1" applyProtection="1">
      <alignment vertical="center"/>
      <protection locked="0"/>
    </xf>
    <xf numFmtId="176" fontId="9" fillId="3" borderId="25" xfId="0" applyNumberFormat="1" applyFont="1" applyFill="1" applyBorder="1" applyAlignment="1" applyProtection="1">
      <alignment vertical="center"/>
      <protection locked="0"/>
    </xf>
    <xf numFmtId="0" fontId="8" fillId="2" borderId="0" xfId="0" applyFont="1" applyFill="1" applyAlignment="1">
      <alignment vertical="top"/>
    </xf>
    <xf numFmtId="0" fontId="4" fillId="0" borderId="0" xfId="0" applyFont="1" applyFill="1" applyBorder="1" applyProtection="1">
      <protection locked="0"/>
    </xf>
    <xf numFmtId="0" fontId="4" fillId="0" borderId="0" xfId="0" applyFont="1" applyFill="1" applyProtection="1">
      <protection locked="0"/>
    </xf>
    <xf numFmtId="0" fontId="9" fillId="0" borderId="27" xfId="0" applyFont="1" applyFill="1" applyBorder="1" applyAlignment="1" applyProtection="1">
      <alignment vertical="center"/>
      <protection locked="0"/>
    </xf>
    <xf numFmtId="0" fontId="4" fillId="0" borderId="18" xfId="0" applyFont="1" applyFill="1" applyBorder="1"/>
    <xf numFmtId="0" fontId="8" fillId="0" borderId="0" xfId="0" applyFont="1" applyAlignment="1">
      <alignment vertical="top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26" xfId="0" applyFont="1" applyBorder="1"/>
    <xf numFmtId="0" fontId="4" fillId="0" borderId="21" xfId="0" applyFont="1" applyBorder="1" applyAlignment="1">
      <alignment vertical="center"/>
    </xf>
    <xf numFmtId="0" fontId="11" fillId="0" borderId="4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9" fillId="3" borderId="27" xfId="0" applyFont="1" applyFill="1" applyBorder="1" applyAlignment="1" applyProtection="1">
      <alignment vertical="center"/>
      <protection locked="0"/>
    </xf>
    <xf numFmtId="0" fontId="9" fillId="3" borderId="40" xfId="0" applyFont="1" applyFill="1" applyBorder="1" applyAlignment="1" applyProtection="1">
      <alignment vertical="center"/>
      <protection locked="0"/>
    </xf>
    <xf numFmtId="0" fontId="9" fillId="3" borderId="40" xfId="0" applyFont="1" applyFill="1" applyBorder="1" applyAlignment="1" applyProtection="1">
      <alignment horizontal="center" vertical="center"/>
      <protection locked="0"/>
    </xf>
    <xf numFmtId="176" fontId="9" fillId="3" borderId="17" xfId="0" applyNumberFormat="1" applyFont="1" applyFill="1" applyBorder="1" applyAlignment="1" applyProtection="1">
      <alignment vertical="center"/>
      <protection locked="0"/>
    </xf>
    <xf numFmtId="176" fontId="9" fillId="3" borderId="40" xfId="0" applyNumberFormat="1" applyFont="1" applyFill="1" applyBorder="1" applyAlignment="1" applyProtection="1">
      <alignment vertical="center"/>
      <protection locked="0"/>
    </xf>
    <xf numFmtId="0" fontId="9" fillId="3" borderId="41" xfId="0" applyFont="1" applyFill="1" applyBorder="1" applyAlignment="1" applyProtection="1">
      <alignment vertical="center"/>
      <protection locked="0"/>
    </xf>
    <xf numFmtId="0" fontId="9" fillId="3" borderId="41" xfId="0" applyFont="1" applyFill="1" applyBorder="1" applyAlignment="1" applyProtection="1">
      <alignment horizontal="center" vertical="center"/>
      <protection locked="0"/>
    </xf>
    <xf numFmtId="176" fontId="9" fillId="3" borderId="41" xfId="0" applyNumberFormat="1" applyFont="1" applyFill="1" applyBorder="1" applyAlignment="1" applyProtection="1">
      <alignment vertical="center"/>
      <protection locked="0"/>
    </xf>
    <xf numFmtId="176" fontId="9" fillId="3" borderId="0" xfId="0" applyNumberFormat="1" applyFont="1" applyFill="1" applyBorder="1" applyAlignment="1" applyProtection="1">
      <alignment vertical="center"/>
      <protection locked="0"/>
    </xf>
    <xf numFmtId="176" fontId="9" fillId="3" borderId="21" xfId="0" applyNumberFormat="1" applyFont="1" applyFill="1" applyBorder="1" applyAlignment="1" applyProtection="1">
      <alignment vertical="center"/>
      <protection locked="0"/>
    </xf>
    <xf numFmtId="0" fontId="4" fillId="0" borderId="22" xfId="0" applyFont="1" applyBorder="1" applyAlignment="1">
      <alignment vertical="center"/>
    </xf>
    <xf numFmtId="0" fontId="3" fillId="0" borderId="42" xfId="0" applyFont="1" applyBorder="1" applyAlignment="1">
      <alignment horizontal="center" vertical="top"/>
    </xf>
    <xf numFmtId="0" fontId="3" fillId="0" borderId="42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11" fillId="0" borderId="27" xfId="0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9" fillId="0" borderId="0" xfId="0" applyNumberFormat="1" applyFont="1" applyFill="1" applyBorder="1" applyAlignment="1" applyProtection="1">
      <alignment vertical="center"/>
      <protection locked="0"/>
    </xf>
    <xf numFmtId="176" fontId="9" fillId="0" borderId="21" xfId="0" applyNumberFormat="1" applyFont="1" applyFill="1" applyBorder="1" applyAlignment="1" applyProtection="1">
      <alignment vertical="center"/>
      <protection locked="0"/>
    </xf>
    <xf numFmtId="0" fontId="4" fillId="0" borderId="32" xfId="0" applyFont="1" applyBorder="1" applyAlignment="1">
      <alignment horizontal="center" vertical="center"/>
    </xf>
    <xf numFmtId="38" fontId="13" fillId="5" borderId="17" xfId="1" applyFont="1" applyFill="1" applyBorder="1" applyAlignment="1">
      <alignment horizontal="center" vertical="center" wrapText="1"/>
    </xf>
    <xf numFmtId="179" fontId="4" fillId="0" borderId="40" xfId="0" applyNumberFormat="1" applyFont="1" applyBorder="1" applyAlignment="1">
      <alignment horizontal="right" vertical="center"/>
    </xf>
    <xf numFmtId="179" fontId="4" fillId="0" borderId="17" xfId="0" applyNumberFormat="1" applyFont="1" applyBorder="1" applyAlignment="1">
      <alignment horizontal="right" vertical="center"/>
    </xf>
    <xf numFmtId="0" fontId="4" fillId="0" borderId="4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38" fontId="13" fillId="5" borderId="21" xfId="1" applyFont="1" applyFill="1" applyBorder="1" applyAlignment="1">
      <alignment horizontal="center" vertical="center" wrapText="1"/>
    </xf>
    <xf numFmtId="179" fontId="13" fillId="5" borderId="21" xfId="1" applyNumberFormat="1" applyFont="1" applyFill="1" applyBorder="1" applyAlignment="1">
      <alignment horizontal="right" vertical="center" wrapText="1"/>
    </xf>
    <xf numFmtId="176" fontId="13" fillId="5" borderId="27" xfId="2" applyNumberFormat="1" applyFont="1" applyFill="1" applyBorder="1" applyAlignment="1">
      <alignment horizontal="center" vertical="center" wrapText="1"/>
    </xf>
    <xf numFmtId="179" fontId="13" fillId="5" borderId="27" xfId="2" applyNumberFormat="1" applyFont="1" applyFill="1" applyBorder="1" applyAlignment="1">
      <alignment horizontal="right" vertical="center" wrapText="1"/>
    </xf>
    <xf numFmtId="0" fontId="15" fillId="5" borderId="21" xfId="2" applyFont="1" applyFill="1" applyBorder="1" applyAlignment="1">
      <alignment horizontal="right" vertical="center"/>
    </xf>
    <xf numFmtId="0" fontId="4" fillId="0" borderId="18" xfId="0" applyFont="1" applyBorder="1" applyAlignment="1">
      <alignment horizontal="center" vertical="center"/>
    </xf>
    <xf numFmtId="38" fontId="13" fillId="5" borderId="0" xfId="1" applyFont="1" applyFill="1" applyBorder="1" applyAlignment="1">
      <alignment horizontal="center" vertical="center" wrapText="1"/>
    </xf>
    <xf numFmtId="179" fontId="13" fillId="5" borderId="0" xfId="1" applyNumberFormat="1" applyFont="1" applyFill="1" applyBorder="1" applyAlignment="1">
      <alignment horizontal="right" vertical="center" wrapText="1"/>
    </xf>
    <xf numFmtId="179" fontId="13" fillId="5" borderId="41" xfId="2" applyNumberFormat="1" applyFont="1" applyFill="1" applyBorder="1" applyAlignment="1">
      <alignment horizontal="right" vertical="center" wrapText="1"/>
    </xf>
    <xf numFmtId="0" fontId="4" fillId="0" borderId="29" xfId="0" applyFont="1" applyBorder="1" applyAlignment="1">
      <alignment horizontal="center" vertical="center"/>
    </xf>
    <xf numFmtId="179" fontId="13" fillId="5" borderId="17" xfId="1" applyNumberFormat="1" applyFont="1" applyFill="1" applyBorder="1" applyAlignment="1">
      <alignment horizontal="right" vertical="center" wrapText="1"/>
    </xf>
    <xf numFmtId="176" fontId="13" fillId="5" borderId="40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Font="1" applyAlignment="1">
      <alignment horizontal="left"/>
    </xf>
    <xf numFmtId="0" fontId="16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7" fillId="0" borderId="0" xfId="0" applyFont="1"/>
    <xf numFmtId="178" fontId="4" fillId="0" borderId="27" xfId="0" applyNumberFormat="1" applyFont="1" applyBorder="1" applyAlignment="1">
      <alignment horizontal="center" vertical="center"/>
    </xf>
    <xf numFmtId="176" fontId="9" fillId="0" borderId="32" xfId="0" applyNumberFormat="1" applyFont="1" applyFill="1" applyBorder="1" applyAlignment="1" applyProtection="1">
      <alignment vertical="center"/>
      <protection locked="0"/>
    </xf>
    <xf numFmtId="0" fontId="4" fillId="0" borderId="27" xfId="0" applyFont="1" applyFill="1" applyBorder="1" applyAlignment="1">
      <alignment horizontal="center" vertical="center"/>
    </xf>
    <xf numFmtId="178" fontId="4" fillId="0" borderId="27" xfId="0" applyNumberFormat="1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vertical="center"/>
    </xf>
    <xf numFmtId="179" fontId="13" fillId="0" borderId="40" xfId="2" applyNumberFormat="1" applyFont="1" applyFill="1" applyBorder="1" applyAlignment="1">
      <alignment horizontal="right" vertical="center" wrapText="1"/>
    </xf>
    <xf numFmtId="176" fontId="13" fillId="0" borderId="30" xfId="2" applyNumberFormat="1" applyFont="1" applyFill="1" applyBorder="1" applyAlignment="1">
      <alignment horizontal="center" vertical="center" wrapText="1"/>
    </xf>
    <xf numFmtId="179" fontId="13" fillId="0" borderId="29" xfId="1" applyNumberFormat="1" applyFont="1" applyFill="1" applyBorder="1" applyAlignment="1">
      <alignment horizontal="right" vertical="center" wrapText="1"/>
    </xf>
    <xf numFmtId="0" fontId="4" fillId="6" borderId="25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right"/>
    </xf>
    <xf numFmtId="178" fontId="9" fillId="8" borderId="15" xfId="0" applyNumberFormat="1" applyFont="1" applyFill="1" applyBorder="1" applyAlignment="1" applyProtection="1">
      <alignment horizontal="center" vertical="center"/>
      <protection locked="0"/>
    </xf>
    <xf numFmtId="38" fontId="13" fillId="7" borderId="21" xfId="1" applyFont="1" applyFill="1" applyBorder="1" applyAlignment="1">
      <alignment horizontal="left" vertical="center" wrapText="1"/>
    </xf>
    <xf numFmtId="38" fontId="13" fillId="7" borderId="17" xfId="1" applyFont="1" applyFill="1" applyBorder="1" applyAlignment="1">
      <alignment horizontal="left" vertical="center" wrapText="1"/>
    </xf>
    <xf numFmtId="0" fontId="4" fillId="0" borderId="32" xfId="0" applyFont="1" applyBorder="1"/>
    <xf numFmtId="0" fontId="8" fillId="0" borderId="0" xfId="0" applyFont="1" applyBorder="1"/>
    <xf numFmtId="0" fontId="4" fillId="0" borderId="0" xfId="0" applyFont="1" applyBorder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11" fillId="0" borderId="26" xfId="0" applyFont="1" applyFill="1" applyBorder="1"/>
    <xf numFmtId="0" fontId="11" fillId="0" borderId="0" xfId="0" applyFont="1" applyFill="1" applyBorder="1"/>
    <xf numFmtId="0" fontId="4" fillId="0" borderId="0" xfId="0" applyFont="1" applyFill="1" applyBorder="1"/>
    <xf numFmtId="0" fontId="4" fillId="0" borderId="26" xfId="0" applyNumberFormat="1" applyFont="1" applyFill="1" applyBorder="1" applyAlignment="1" applyProtection="1">
      <alignment vertical="center"/>
    </xf>
    <xf numFmtId="0" fontId="4" fillId="0" borderId="2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18" xfId="0" applyNumberFormat="1" applyFont="1" applyFill="1" applyBorder="1" applyAlignment="1" applyProtection="1">
      <alignment vertical="center"/>
    </xf>
    <xf numFmtId="0" fontId="4" fillId="0" borderId="17" xfId="0" applyNumberFormat="1" applyFont="1" applyFill="1" applyBorder="1" applyAlignment="1" applyProtection="1">
      <alignment vertical="center"/>
    </xf>
    <xf numFmtId="0" fontId="4" fillId="0" borderId="32" xfId="0" applyNumberFormat="1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178" fontId="9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48" xfId="0" applyFont="1" applyBorder="1" applyAlignment="1" applyProtection="1">
      <alignment horizontal="center" vertical="center"/>
      <protection locked="0"/>
    </xf>
    <xf numFmtId="176" fontId="9" fillId="3" borderId="51" xfId="0" applyNumberFormat="1" applyFont="1" applyFill="1" applyBorder="1" applyAlignment="1" applyProtection="1">
      <alignment horizontal="right" vertical="center"/>
      <protection locked="0"/>
    </xf>
    <xf numFmtId="0" fontId="11" fillId="0" borderId="48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11" fillId="0" borderId="48" xfId="0" applyFont="1" applyFill="1" applyBorder="1" applyAlignment="1" applyProtection="1">
      <alignment horizontal="center" vertical="center"/>
      <protection locked="0"/>
    </xf>
    <xf numFmtId="0" fontId="9" fillId="3" borderId="48" xfId="0" applyFont="1" applyFill="1" applyBorder="1" applyAlignment="1" applyProtection="1">
      <alignment vertical="center"/>
      <protection locked="0"/>
    </xf>
    <xf numFmtId="0" fontId="9" fillId="3" borderId="48" xfId="0" applyFont="1" applyFill="1" applyBorder="1" applyAlignment="1" applyProtection="1">
      <alignment horizontal="center" vertical="center"/>
      <protection locked="0"/>
    </xf>
    <xf numFmtId="176" fontId="9" fillId="3" borderId="48" xfId="0" applyNumberFormat="1" applyFont="1" applyFill="1" applyBorder="1" applyAlignment="1" applyProtection="1">
      <alignment horizontal="right" vertical="center"/>
      <protection locked="0"/>
    </xf>
    <xf numFmtId="0" fontId="9" fillId="3" borderId="53" xfId="0" applyFont="1" applyFill="1" applyBorder="1" applyAlignment="1" applyProtection="1">
      <alignment vertical="center"/>
      <protection locked="0"/>
    </xf>
    <xf numFmtId="0" fontId="9" fillId="3" borderId="52" xfId="0" applyFont="1" applyFill="1" applyBorder="1" applyAlignment="1" applyProtection="1">
      <alignment vertical="center"/>
      <protection locked="0"/>
    </xf>
    <xf numFmtId="178" fontId="9" fillId="8" borderId="46" xfId="0" applyNumberFormat="1" applyFont="1" applyFill="1" applyBorder="1" applyAlignment="1" applyProtection="1">
      <alignment horizontal="center" vertical="center"/>
      <protection locked="0"/>
    </xf>
    <xf numFmtId="0" fontId="9" fillId="0" borderId="48" xfId="0" applyNumberFormat="1" applyFont="1" applyFill="1" applyBorder="1" applyAlignment="1" applyProtection="1">
      <alignment vertical="center"/>
      <protection locked="0"/>
    </xf>
    <xf numFmtId="0" fontId="9" fillId="0" borderId="48" xfId="0" applyFont="1" applyFill="1" applyBorder="1" applyAlignment="1" applyProtection="1">
      <alignment vertical="center"/>
      <protection locked="0"/>
    </xf>
    <xf numFmtId="176" fontId="9" fillId="0" borderId="48" xfId="0" applyNumberFormat="1" applyFont="1" applyFill="1" applyBorder="1" applyAlignment="1" applyProtection="1">
      <alignment horizontal="right" vertical="center"/>
      <protection locked="0"/>
    </xf>
    <xf numFmtId="0" fontId="9" fillId="0" borderId="55" xfId="0" applyFont="1" applyBorder="1" applyAlignment="1" applyProtection="1">
      <alignment horizontal="center" vertical="center"/>
      <protection locked="0"/>
    </xf>
    <xf numFmtId="176" fontId="9" fillId="3" borderId="56" xfId="0" applyNumberFormat="1" applyFont="1" applyFill="1" applyBorder="1" applyProtection="1">
      <protection locked="0"/>
    </xf>
    <xf numFmtId="0" fontId="9" fillId="3" borderId="57" xfId="0" applyFont="1" applyFill="1" applyBorder="1" applyAlignment="1" applyProtection="1">
      <alignment vertical="center"/>
      <protection locked="0"/>
    </xf>
    <xf numFmtId="0" fontId="9" fillId="3" borderId="58" xfId="0" applyFont="1" applyFill="1" applyBorder="1" applyAlignment="1" applyProtection="1">
      <alignment vertical="center"/>
      <protection locked="0"/>
    </xf>
    <xf numFmtId="179" fontId="13" fillId="5" borderId="40" xfId="2" applyNumberFormat="1" applyFont="1" applyFill="1" applyBorder="1" applyAlignment="1">
      <alignment horizontal="right" vertical="center" wrapText="1"/>
    </xf>
    <xf numFmtId="0" fontId="15" fillId="5" borderId="17" xfId="2" applyFont="1" applyFill="1" applyBorder="1" applyAlignment="1">
      <alignment horizontal="center" vertical="center"/>
    </xf>
    <xf numFmtId="49" fontId="9" fillId="0" borderId="27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176" fontId="9" fillId="0" borderId="48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0" fontId="9" fillId="3" borderId="54" xfId="0" applyFont="1" applyFill="1" applyBorder="1" applyAlignment="1" applyProtection="1">
      <alignment vertical="center" wrapText="1"/>
      <protection locked="0"/>
    </xf>
    <xf numFmtId="0" fontId="9" fillId="3" borderId="62" xfId="0" applyFont="1" applyFill="1" applyBorder="1" applyAlignment="1" applyProtection="1">
      <alignment vertical="center" wrapText="1"/>
      <protection locked="0"/>
    </xf>
    <xf numFmtId="0" fontId="9" fillId="3" borderId="63" xfId="0" applyFont="1" applyFill="1" applyBorder="1" applyAlignment="1" applyProtection="1">
      <alignment vertical="center" wrapText="1"/>
      <protection locked="0"/>
    </xf>
    <xf numFmtId="0" fontId="9" fillId="3" borderId="61" xfId="0" applyFont="1" applyFill="1" applyBorder="1" applyAlignment="1" applyProtection="1">
      <alignment vertical="center" wrapText="1"/>
      <protection locked="0"/>
    </xf>
    <xf numFmtId="0" fontId="5" fillId="0" borderId="43" xfId="0" applyFont="1" applyFill="1" applyBorder="1" applyAlignment="1" applyProtection="1">
      <alignment vertical="center" wrapText="1"/>
      <protection locked="0"/>
    </xf>
    <xf numFmtId="0" fontId="5" fillId="3" borderId="56" xfId="0" applyFont="1" applyFill="1" applyBorder="1" applyAlignment="1" applyProtection="1">
      <alignment vertical="center"/>
      <protection locked="0"/>
    </xf>
    <xf numFmtId="0" fontId="5" fillId="3" borderId="48" xfId="0" applyFont="1" applyFill="1" applyBorder="1" applyAlignment="1" applyProtection="1">
      <alignment vertical="center"/>
      <protection locked="0"/>
    </xf>
    <xf numFmtId="0" fontId="5" fillId="3" borderId="25" xfId="0" applyFont="1" applyFill="1" applyBorder="1" applyAlignment="1" applyProtection="1">
      <alignment vertical="center"/>
      <protection locked="0"/>
    </xf>
    <xf numFmtId="0" fontId="11" fillId="0" borderId="65" xfId="0" applyFont="1" applyFill="1" applyBorder="1" applyAlignment="1" applyProtection="1">
      <alignment horizontal="center" vertical="center" wrapText="1"/>
      <protection locked="0"/>
    </xf>
    <xf numFmtId="0" fontId="5" fillId="0" borderId="65" xfId="0" applyFont="1" applyFill="1" applyBorder="1" applyAlignment="1" applyProtection="1">
      <alignment vertical="center" wrapText="1"/>
      <protection locked="0"/>
    </xf>
    <xf numFmtId="0" fontId="9" fillId="0" borderId="65" xfId="0" applyFont="1" applyBorder="1" applyAlignment="1" applyProtection="1">
      <alignment horizontal="center" vertical="center"/>
      <protection locked="0"/>
    </xf>
    <xf numFmtId="176" fontId="9" fillId="0" borderId="65" xfId="0" applyNumberFormat="1" applyFont="1" applyFill="1" applyBorder="1" applyAlignment="1" applyProtection="1">
      <alignment horizontal="right" vertical="center"/>
      <protection locked="0"/>
    </xf>
    <xf numFmtId="0" fontId="9" fillId="0" borderId="65" xfId="0" applyFont="1" applyFill="1" applyBorder="1" applyAlignment="1" applyProtection="1">
      <alignment vertical="center"/>
      <protection locked="0"/>
    </xf>
    <xf numFmtId="176" fontId="9" fillId="0" borderId="65" xfId="0" applyNumberFormat="1" applyFont="1" applyFill="1" applyBorder="1" applyAlignment="1" applyProtection="1">
      <alignment vertical="center"/>
      <protection locked="0"/>
    </xf>
    <xf numFmtId="0" fontId="9" fillId="3" borderId="56" xfId="0" applyFont="1" applyFill="1" applyBorder="1" applyAlignment="1" applyProtection="1">
      <protection locked="0"/>
    </xf>
    <xf numFmtId="0" fontId="9" fillId="3" borderId="56" xfId="0" applyFont="1" applyFill="1" applyBorder="1" applyAlignment="1" applyProtection="1">
      <alignment horizontal="center"/>
      <protection locked="0"/>
    </xf>
    <xf numFmtId="0" fontId="9" fillId="0" borderId="48" xfId="0" applyFont="1" applyBorder="1" applyAlignment="1" applyProtection="1">
      <alignment vertical="center"/>
      <protection locked="0"/>
    </xf>
    <xf numFmtId="176" fontId="9" fillId="0" borderId="48" xfId="0" applyNumberFormat="1" applyFont="1" applyBorder="1" applyAlignment="1" applyProtection="1">
      <alignment vertical="center"/>
      <protection locked="0"/>
    </xf>
    <xf numFmtId="0" fontId="2" fillId="0" borderId="9" xfId="0" applyFont="1" applyBorder="1" applyAlignment="1">
      <alignment horizontal="center" vertical="top"/>
    </xf>
    <xf numFmtId="0" fontId="11" fillId="0" borderId="43" xfId="0" applyFont="1" applyBorder="1" applyAlignment="1" applyProtection="1">
      <alignment horizontal="center" vertical="center"/>
      <protection locked="0"/>
    </xf>
    <xf numFmtId="0" fontId="11" fillId="0" borderId="44" xfId="0" applyFont="1" applyBorder="1" applyAlignment="1" applyProtection="1">
      <alignment horizontal="center" vertical="center"/>
      <protection locked="0"/>
    </xf>
    <xf numFmtId="0" fontId="11" fillId="0" borderId="54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11" fillId="0" borderId="40" xfId="0" applyFont="1" applyBorder="1" applyAlignment="1" applyProtection="1">
      <alignment horizontal="center" vertical="center"/>
      <protection locked="0"/>
    </xf>
    <xf numFmtId="176" fontId="9" fillId="3" borderId="48" xfId="0" applyNumberFormat="1" applyFont="1" applyFill="1" applyBorder="1" applyAlignment="1" applyProtection="1">
      <alignment horizontal="right" vertical="center"/>
      <protection locked="0"/>
    </xf>
    <xf numFmtId="176" fontId="9" fillId="3" borderId="48" xfId="0" applyNumberFormat="1" applyFont="1" applyFill="1" applyBorder="1" applyAlignment="1" applyProtection="1">
      <alignment vertical="center"/>
      <protection locked="0"/>
    </xf>
    <xf numFmtId="0" fontId="11" fillId="0" borderId="48" xfId="0" applyFont="1" applyFill="1" applyBorder="1" applyAlignment="1" applyProtection="1">
      <alignment horizontal="center" vertical="center"/>
      <protection locked="0"/>
    </xf>
    <xf numFmtId="0" fontId="9" fillId="0" borderId="45" xfId="0" applyFont="1" applyBorder="1" applyAlignment="1" applyProtection="1">
      <alignment horizontal="center" vertical="center"/>
      <protection locked="0"/>
    </xf>
    <xf numFmtId="0" fontId="9" fillId="0" borderId="46" xfId="0" applyFont="1" applyBorder="1" applyAlignment="1" applyProtection="1">
      <alignment horizontal="center" vertical="center"/>
      <protection locked="0"/>
    </xf>
    <xf numFmtId="0" fontId="9" fillId="0" borderId="47" xfId="0" applyFont="1" applyBorder="1" applyAlignment="1" applyProtection="1">
      <alignment horizontal="center" vertical="center"/>
      <protection locked="0"/>
    </xf>
    <xf numFmtId="0" fontId="11" fillId="0" borderId="14" xfId="0" applyFont="1" applyFill="1" applyBorder="1" applyAlignment="1" applyProtection="1">
      <alignment vertical="top"/>
      <protection locked="0"/>
    </xf>
    <xf numFmtId="0" fontId="11" fillId="0" borderId="16" xfId="0" applyFont="1" applyFill="1" applyBorder="1" applyAlignment="1" applyProtection="1">
      <alignment vertical="top"/>
      <protection locked="0"/>
    </xf>
    <xf numFmtId="0" fontId="16" fillId="3" borderId="16" xfId="0" applyFont="1" applyFill="1" applyBorder="1" applyAlignment="1" applyProtection="1">
      <alignment horizontal="center" vertical="center"/>
      <protection locked="0"/>
    </xf>
    <xf numFmtId="0" fontId="8" fillId="3" borderId="15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176" fontId="9" fillId="0" borderId="48" xfId="0" applyNumberFormat="1" applyFont="1" applyBorder="1" applyAlignment="1" applyProtection="1">
      <alignment vertical="center"/>
      <protection locked="0"/>
    </xf>
    <xf numFmtId="0" fontId="11" fillId="0" borderId="48" xfId="0" applyFont="1" applyBorder="1" applyAlignment="1" applyProtection="1">
      <alignment horizontal="center" vertical="center"/>
      <protection locked="0"/>
    </xf>
    <xf numFmtId="0" fontId="11" fillId="0" borderId="43" xfId="0" applyFont="1" applyBorder="1" applyAlignment="1" applyProtection="1">
      <alignment horizontal="center" vertical="center" wrapText="1"/>
      <protection locked="0"/>
    </xf>
    <xf numFmtId="176" fontId="9" fillId="0" borderId="0" xfId="0" applyNumberFormat="1" applyFont="1" applyBorder="1" applyAlignment="1" applyProtection="1">
      <protection locked="0"/>
    </xf>
    <xf numFmtId="176" fontId="9" fillId="3" borderId="56" xfId="0" applyNumberFormat="1" applyFont="1" applyFill="1" applyBorder="1" applyAlignment="1" applyProtection="1">
      <alignment vertical="center"/>
      <protection locked="0"/>
    </xf>
    <xf numFmtId="0" fontId="11" fillId="3" borderId="19" xfId="0" applyFont="1" applyFill="1" applyBorder="1" applyAlignment="1" applyProtection="1">
      <alignment vertical="center"/>
      <protection locked="0"/>
    </xf>
    <xf numFmtId="0" fontId="4" fillId="3" borderId="22" xfId="0" applyFont="1" applyFill="1" applyBorder="1" applyAlignment="1" applyProtection="1">
      <alignment vertical="center"/>
      <protection locked="0"/>
    </xf>
    <xf numFmtId="0" fontId="4" fillId="3" borderId="23" xfId="0" applyFont="1" applyFill="1" applyBorder="1" applyAlignment="1" applyProtection="1">
      <alignment vertical="center"/>
      <protection locked="0"/>
    </xf>
    <xf numFmtId="177" fontId="9" fillId="3" borderId="0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49" fontId="4" fillId="3" borderId="26" xfId="0" applyNumberFormat="1" applyFont="1" applyFill="1" applyBorder="1" applyAlignment="1" applyProtection="1">
      <alignment horizontal="left" vertical="center"/>
      <protection locked="0"/>
    </xf>
    <xf numFmtId="49" fontId="4" fillId="3" borderId="0" xfId="0" applyNumberFormat="1" applyFont="1" applyFill="1" applyBorder="1" applyAlignment="1" applyProtection="1">
      <alignment horizontal="left" vertical="center"/>
      <protection locked="0"/>
    </xf>
    <xf numFmtId="49" fontId="4" fillId="3" borderId="18" xfId="0" applyNumberFormat="1" applyFont="1" applyFill="1" applyBorder="1" applyAlignment="1" applyProtection="1">
      <alignment horizontal="left" vertical="center"/>
      <protection locked="0"/>
    </xf>
    <xf numFmtId="49" fontId="4" fillId="3" borderId="20" xfId="0" applyNumberFormat="1" applyFont="1" applyFill="1" applyBorder="1" applyAlignment="1" applyProtection="1">
      <alignment horizontal="left" vertical="center"/>
      <protection locked="0"/>
    </xf>
    <xf numFmtId="49" fontId="4" fillId="3" borderId="17" xfId="0" applyNumberFormat="1" applyFont="1" applyFill="1" applyBorder="1" applyAlignment="1" applyProtection="1">
      <alignment horizontal="left" vertical="center"/>
      <protection locked="0"/>
    </xf>
    <xf numFmtId="49" fontId="4" fillId="3" borderId="32" xfId="0" applyNumberFormat="1" applyFont="1" applyFill="1" applyBorder="1" applyAlignment="1" applyProtection="1">
      <alignment horizontal="left" vertical="center"/>
      <protection locked="0"/>
    </xf>
    <xf numFmtId="5" fontId="10" fillId="0" borderId="10" xfId="0" applyNumberFormat="1" applyFont="1" applyBorder="1" applyAlignment="1" applyProtection="1">
      <alignment horizontal="right" vertical="center" indent="1"/>
      <protection locked="0"/>
    </xf>
    <xf numFmtId="5" fontId="10" fillId="0" borderId="34" xfId="0" applyNumberFormat="1" applyFont="1" applyBorder="1" applyAlignment="1" applyProtection="1">
      <alignment horizontal="right" vertical="center" indent="1"/>
      <protection locked="0"/>
    </xf>
    <xf numFmtId="5" fontId="10" fillId="0" borderId="11" xfId="0" applyNumberFormat="1" applyFont="1" applyBorder="1" applyAlignment="1" applyProtection="1">
      <alignment horizontal="right" vertical="center" indent="1"/>
      <protection locked="0"/>
    </xf>
    <xf numFmtId="5" fontId="10" fillId="0" borderId="12" xfId="0" applyNumberFormat="1" applyFont="1" applyBorder="1" applyAlignment="1" applyProtection="1">
      <alignment horizontal="right" vertical="center" indent="1"/>
      <protection locked="0"/>
    </xf>
    <xf numFmtId="5" fontId="10" fillId="0" borderId="35" xfId="0" applyNumberFormat="1" applyFont="1" applyBorder="1" applyAlignment="1" applyProtection="1">
      <alignment horizontal="right" vertical="center" indent="1"/>
      <protection locked="0"/>
    </xf>
    <xf numFmtId="5" fontId="10" fillId="0" borderId="13" xfId="0" applyNumberFormat="1" applyFont="1" applyBorder="1" applyAlignment="1" applyProtection="1">
      <alignment horizontal="right" vertical="center" indent="1"/>
      <protection locked="0"/>
    </xf>
    <xf numFmtId="0" fontId="4" fillId="0" borderId="49" xfId="0" applyFont="1" applyBorder="1" applyAlignment="1" applyProtection="1">
      <alignment horizontal="center" vertical="center" wrapText="1"/>
      <protection locked="0"/>
    </xf>
    <xf numFmtId="0" fontId="4" fillId="0" borderId="50" xfId="0" applyFont="1" applyBorder="1" applyAlignment="1" applyProtection="1">
      <alignment horizontal="center" vertical="center"/>
      <protection locked="0"/>
    </xf>
    <xf numFmtId="0" fontId="6" fillId="0" borderId="49" xfId="0" applyFont="1" applyBorder="1" applyAlignment="1" applyProtection="1">
      <alignment horizontal="center" vertical="center" wrapText="1"/>
      <protection locked="0"/>
    </xf>
    <xf numFmtId="0" fontId="6" fillId="0" borderId="50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49" fontId="9" fillId="0" borderId="29" xfId="0" applyNumberFormat="1" applyFont="1" applyBorder="1" applyAlignment="1" applyProtection="1">
      <alignment horizontal="center" vertical="center"/>
      <protection locked="0"/>
    </xf>
    <xf numFmtId="49" fontId="9" fillId="0" borderId="21" xfId="0" applyNumberFormat="1" applyFont="1" applyBorder="1" applyAlignment="1" applyProtection="1">
      <alignment horizontal="center" vertical="center"/>
      <protection locked="0"/>
    </xf>
    <xf numFmtId="49" fontId="9" fillId="0" borderId="25" xfId="0" applyNumberFormat="1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9" fillId="4" borderId="29" xfId="0" applyNumberFormat="1" applyFont="1" applyFill="1" applyBorder="1" applyAlignment="1" applyProtection="1">
      <alignment horizontal="center" vertical="center"/>
      <protection locked="0"/>
    </xf>
    <xf numFmtId="0" fontId="9" fillId="4" borderId="25" xfId="0" applyNumberFormat="1" applyFont="1" applyFill="1" applyBorder="1" applyAlignment="1" applyProtection="1">
      <alignment horizontal="center" vertical="center"/>
      <protection locked="0"/>
    </xf>
    <xf numFmtId="0" fontId="11" fillId="0" borderId="29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176" fontId="9" fillId="3" borderId="56" xfId="0" applyNumberFormat="1" applyFont="1" applyFill="1" applyBorder="1" applyAlignment="1" applyProtection="1">
      <alignment horizontal="right" vertical="center"/>
      <protection locked="0"/>
    </xf>
    <xf numFmtId="0" fontId="11" fillId="4" borderId="29" xfId="0" applyFont="1" applyFill="1" applyBorder="1" applyAlignment="1" applyProtection="1">
      <alignment horizontal="center" vertical="center"/>
      <protection locked="0"/>
    </xf>
    <xf numFmtId="0" fontId="0" fillId="4" borderId="25" xfId="0" applyFill="1" applyBorder="1" applyAlignment="1">
      <alignment horizontal="center" vertical="center"/>
    </xf>
    <xf numFmtId="0" fontId="9" fillId="3" borderId="61" xfId="0" applyFont="1" applyFill="1" applyBorder="1" applyAlignment="1" applyProtection="1">
      <alignment horizontal="left" vertical="center" wrapText="1"/>
      <protection locked="0"/>
    </xf>
    <xf numFmtId="0" fontId="9" fillId="3" borderId="54" xfId="0" applyFont="1" applyFill="1" applyBorder="1" applyAlignment="1" applyProtection="1">
      <alignment horizontal="left" vertical="center" wrapText="1"/>
      <protection locked="0"/>
    </xf>
    <xf numFmtId="0" fontId="9" fillId="3" borderId="61" xfId="0" applyFont="1" applyFill="1" applyBorder="1" applyAlignment="1" applyProtection="1">
      <alignment horizontal="center" vertical="center" wrapText="1"/>
      <protection locked="0"/>
    </xf>
    <xf numFmtId="0" fontId="9" fillId="3" borderId="54" xfId="0" applyFont="1" applyFill="1" applyBorder="1" applyAlignment="1" applyProtection="1">
      <alignment horizontal="center" vertical="center" wrapText="1"/>
      <protection locked="0"/>
    </xf>
    <xf numFmtId="0" fontId="11" fillId="3" borderId="64" xfId="0" applyFont="1" applyFill="1" applyBorder="1" applyAlignment="1" applyProtection="1">
      <alignment horizontal="center" vertical="center" wrapText="1"/>
      <protection locked="0"/>
    </xf>
    <xf numFmtId="0" fontId="11" fillId="3" borderId="58" xfId="0" applyFont="1" applyFill="1" applyBorder="1" applyAlignment="1" applyProtection="1">
      <alignment horizontal="center" vertical="center" wrapText="1"/>
      <protection locked="0"/>
    </xf>
    <xf numFmtId="176" fontId="9" fillId="0" borderId="48" xfId="0" applyNumberFormat="1" applyFont="1" applyFill="1" applyBorder="1" applyAlignment="1" applyProtection="1">
      <alignment vertical="center"/>
      <protection locked="0"/>
    </xf>
    <xf numFmtId="176" fontId="9" fillId="0" borderId="48" xfId="0" applyNumberFormat="1" applyFont="1" applyFill="1" applyBorder="1" applyAlignment="1" applyProtection="1">
      <alignment horizontal="right" vertical="center"/>
      <protection locked="0"/>
    </xf>
    <xf numFmtId="0" fontId="11" fillId="0" borderId="43" xfId="0" applyFont="1" applyFill="1" applyBorder="1" applyAlignment="1" applyProtection="1">
      <alignment horizontal="center" vertical="center" wrapText="1"/>
      <protection locked="0"/>
    </xf>
    <xf numFmtId="0" fontId="11" fillId="0" borderId="54" xfId="0" applyFont="1" applyFill="1" applyBorder="1" applyAlignment="1" applyProtection="1">
      <alignment horizontal="center" vertical="center" wrapText="1"/>
      <protection locked="0"/>
    </xf>
    <xf numFmtId="0" fontId="11" fillId="0" borderId="44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3" borderId="19" xfId="0" applyFont="1" applyFill="1" applyBorder="1" applyAlignment="1">
      <alignment vertical="top"/>
    </xf>
    <xf numFmtId="0" fontId="11" fillId="3" borderId="22" xfId="0" applyFont="1" applyFill="1" applyBorder="1" applyAlignment="1">
      <alignment vertical="top"/>
    </xf>
    <xf numFmtId="0" fontId="8" fillId="3" borderId="21" xfId="0" applyFont="1" applyFill="1" applyBorder="1" applyAlignment="1" applyProtection="1">
      <alignment horizontal="center" vertical="center"/>
      <protection locked="0"/>
    </xf>
    <xf numFmtId="0" fontId="8" fillId="3" borderId="25" xfId="0" applyFont="1" applyFill="1" applyBorder="1" applyAlignment="1" applyProtection="1">
      <alignment horizontal="center" vertical="center"/>
      <protection locked="0"/>
    </xf>
    <xf numFmtId="176" fontId="9" fillId="3" borderId="31" xfId="0" applyNumberFormat="1" applyFont="1" applyFill="1" applyBorder="1" applyAlignment="1" applyProtection="1">
      <alignment vertical="center"/>
      <protection locked="0"/>
    </xf>
    <xf numFmtId="176" fontId="9" fillId="3" borderId="24" xfId="0" applyNumberFormat="1" applyFont="1" applyFill="1" applyBorder="1" applyAlignment="1" applyProtection="1">
      <alignment vertical="center"/>
      <protection locked="0"/>
    </xf>
    <xf numFmtId="0" fontId="11" fillId="0" borderId="38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9" fillId="3" borderId="29" xfId="0" applyFont="1" applyFill="1" applyBorder="1" applyAlignment="1" applyProtection="1">
      <alignment horizontal="center" vertical="center" wrapText="1"/>
      <protection locked="0"/>
    </xf>
    <xf numFmtId="0" fontId="9" fillId="3" borderId="25" xfId="0" applyFont="1" applyFill="1" applyBorder="1" applyAlignment="1" applyProtection="1">
      <alignment horizontal="center" vertical="center" wrapText="1"/>
      <protection locked="0"/>
    </xf>
    <xf numFmtId="176" fontId="9" fillId="3" borderId="17" xfId="0" applyNumberFormat="1" applyFont="1" applyFill="1" applyBorder="1" applyAlignment="1" applyProtection="1">
      <alignment vertical="center"/>
      <protection locked="0"/>
    </xf>
    <xf numFmtId="176" fontId="9" fillId="3" borderId="0" xfId="0" applyNumberFormat="1" applyFont="1" applyFill="1" applyBorder="1" applyAlignment="1" applyProtection="1">
      <alignment vertical="center"/>
      <protection locked="0"/>
    </xf>
    <xf numFmtId="176" fontId="9" fillId="3" borderId="21" xfId="0" applyNumberFormat="1" applyFont="1" applyFill="1" applyBorder="1" applyAlignment="1" applyProtection="1">
      <alignment vertical="center"/>
      <protection locked="0"/>
    </xf>
    <xf numFmtId="0" fontId="9" fillId="3" borderId="29" xfId="0" applyFont="1" applyFill="1" applyBorder="1" applyAlignment="1" applyProtection="1">
      <alignment horizontal="center" vertical="center"/>
      <protection locked="0"/>
    </xf>
    <xf numFmtId="0" fontId="9" fillId="3" borderId="25" xfId="0" applyFont="1" applyFill="1" applyBorder="1" applyAlignment="1" applyProtection="1">
      <alignment horizontal="center" vertical="center"/>
      <protection locked="0"/>
    </xf>
    <xf numFmtId="176" fontId="9" fillId="0" borderId="29" xfId="0" applyNumberFormat="1" applyFont="1" applyFill="1" applyBorder="1" applyAlignment="1" applyProtection="1">
      <alignment vertical="center"/>
      <protection locked="0"/>
    </xf>
    <xf numFmtId="176" fontId="9" fillId="0" borderId="21" xfId="0" applyNumberFormat="1" applyFont="1" applyFill="1" applyBorder="1" applyAlignment="1" applyProtection="1">
      <alignment vertical="center"/>
      <protection locked="0"/>
    </xf>
    <xf numFmtId="0" fontId="4" fillId="0" borderId="2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77" fontId="4" fillId="6" borderId="17" xfId="0" applyNumberFormat="1" applyFont="1" applyFill="1" applyBorder="1" applyAlignment="1">
      <alignment horizontal="right"/>
    </xf>
    <xf numFmtId="0" fontId="11" fillId="0" borderId="29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179" fontId="13" fillId="0" borderId="29" xfId="1" applyNumberFormat="1" applyFont="1" applyFill="1" applyBorder="1" applyAlignment="1">
      <alignment horizontal="right" vertical="center" wrapText="1"/>
    </xf>
    <xf numFmtId="179" fontId="13" fillId="0" borderId="25" xfId="1" applyNumberFormat="1" applyFont="1" applyFill="1" applyBorder="1" applyAlignment="1">
      <alignment horizontal="right"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179" fontId="4" fillId="0" borderId="29" xfId="0" applyNumberFormat="1" applyFont="1" applyBorder="1" applyAlignment="1">
      <alignment horizontal="right" vertical="center"/>
    </xf>
    <xf numFmtId="179" fontId="4" fillId="0" borderId="25" xfId="0" applyNumberFormat="1" applyFont="1" applyBorder="1" applyAlignment="1">
      <alignment horizontal="right" vertical="center"/>
    </xf>
    <xf numFmtId="0" fontId="5" fillId="0" borderId="2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/>
    </xf>
    <xf numFmtId="0" fontId="4" fillId="0" borderId="25" xfId="0" applyFont="1" applyBorder="1" applyAlignment="1">
      <alignment horizontal="center"/>
    </xf>
  </cellXfs>
  <cellStyles count="3">
    <cellStyle name="桁区切り 2" xfId="1" xr:uid="{8F185990-43F8-44BE-8331-9B619F0B8AEF}"/>
    <cellStyle name="標準" xfId="0" builtinId="0"/>
    <cellStyle name="標準_Sheet1" xfId="2" xr:uid="{266E17BD-0F36-4CBC-8F12-8B78C1C94BAC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E17"/>
  <sheetViews>
    <sheetView showGridLines="0" workbookViewId="0">
      <selection activeCell="D18" sqref="D18"/>
    </sheetView>
  </sheetViews>
  <sheetFormatPr defaultColWidth="9" defaultRowHeight="30.2" customHeight="1" x14ac:dyDescent="0.15"/>
  <cols>
    <col min="1" max="1" width="9" style="2"/>
    <col min="2" max="2" width="7.625" style="2" customWidth="1"/>
    <col min="3" max="3" width="4.625" style="2" customWidth="1"/>
    <col min="4" max="4" width="95.625" style="2" customWidth="1"/>
    <col min="5" max="5" width="11.625" style="2" customWidth="1"/>
    <col min="6" max="16384" width="9" style="2"/>
  </cols>
  <sheetData>
    <row r="4" spans="2:5" ht="30.2" customHeight="1" thickBot="1" x14ac:dyDescent="0.2">
      <c r="B4" s="191" t="s">
        <v>28</v>
      </c>
      <c r="C4" s="191"/>
      <c r="D4" s="191"/>
      <c r="E4" s="191"/>
    </row>
    <row r="5" spans="2:5" ht="30.2" customHeight="1" x14ac:dyDescent="0.15">
      <c r="B5" s="3"/>
      <c r="C5" s="9"/>
      <c r="D5" s="9"/>
      <c r="E5" s="4"/>
    </row>
    <row r="6" spans="2:5" ht="39.950000000000003" customHeight="1" x14ac:dyDescent="0.15">
      <c r="B6" s="5"/>
      <c r="C6" s="84">
        <v>1</v>
      </c>
      <c r="D6" s="82" t="s">
        <v>29</v>
      </c>
      <c r="E6" s="6"/>
    </row>
    <row r="7" spans="2:5" ht="30.2" customHeight="1" x14ac:dyDescent="0.15">
      <c r="B7" s="5"/>
      <c r="C7" s="84">
        <v>2</v>
      </c>
      <c r="D7" s="82" t="s">
        <v>55</v>
      </c>
      <c r="E7" s="6"/>
    </row>
    <row r="8" spans="2:5" ht="39.950000000000003" customHeight="1" x14ac:dyDescent="0.15">
      <c r="B8" s="5"/>
      <c r="C8" s="84">
        <v>3</v>
      </c>
      <c r="D8" s="82" t="s">
        <v>45</v>
      </c>
      <c r="E8" s="6"/>
    </row>
    <row r="9" spans="2:5" ht="39.950000000000003" customHeight="1" x14ac:dyDescent="0.15">
      <c r="B9" s="5"/>
      <c r="C9" s="84">
        <v>4</v>
      </c>
      <c r="D9" s="82" t="s">
        <v>46</v>
      </c>
      <c r="E9" s="6"/>
    </row>
    <row r="10" spans="2:5" ht="30.2" customHeight="1" x14ac:dyDescent="0.15">
      <c r="B10" s="5"/>
      <c r="C10" s="84">
        <v>5</v>
      </c>
      <c r="D10" s="82" t="s">
        <v>27</v>
      </c>
      <c r="E10" s="6"/>
    </row>
    <row r="11" spans="2:5" ht="30.2" customHeight="1" x14ac:dyDescent="0.15">
      <c r="B11" s="5"/>
      <c r="C11" s="84">
        <v>6</v>
      </c>
      <c r="D11" s="82" t="s">
        <v>56</v>
      </c>
      <c r="E11" s="6"/>
    </row>
    <row r="12" spans="2:5" ht="30.2" customHeight="1" x14ac:dyDescent="0.15">
      <c r="B12" s="5"/>
      <c r="C12" s="84">
        <v>7</v>
      </c>
      <c r="D12" s="82" t="s">
        <v>58</v>
      </c>
      <c r="E12" s="6"/>
    </row>
    <row r="13" spans="2:5" ht="30.2" customHeight="1" x14ac:dyDescent="0.15">
      <c r="B13" s="5"/>
      <c r="C13" s="84">
        <v>8</v>
      </c>
      <c r="D13" s="82" t="s">
        <v>57</v>
      </c>
      <c r="E13" s="6"/>
    </row>
    <row r="14" spans="2:5" ht="30.2" customHeight="1" thickBot="1" x14ac:dyDescent="0.2">
      <c r="B14" s="7"/>
      <c r="C14" s="80"/>
      <c r="D14" s="81"/>
      <c r="E14" s="8"/>
    </row>
    <row r="16" spans="2:5" ht="30.2" customHeight="1" x14ac:dyDescent="0.15">
      <c r="C16" s="10"/>
      <c r="D16" s="11"/>
    </row>
    <row r="17" spans="3:4" ht="30.2" customHeight="1" x14ac:dyDescent="0.15">
      <c r="C17" s="10"/>
      <c r="D17" s="11"/>
    </row>
  </sheetData>
  <mergeCells count="1">
    <mergeCell ref="B4:E4"/>
  </mergeCells>
  <phoneticPr fontId="1"/>
  <pageMargins left="0.59055118110236227" right="0.59055118110236227" top="0.59055118110236227" bottom="0.59055118110236227" header="0.31496062992125984" footer="0.31496062992125984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0"/>
  <sheetViews>
    <sheetView showGridLines="0" tabSelected="1" view="pageBreakPreview" zoomScaleNormal="100" zoomScaleSheetLayoutView="100" workbookViewId="0">
      <selection activeCell="C7" sqref="C7"/>
    </sheetView>
  </sheetViews>
  <sheetFormatPr defaultRowHeight="13.5" x14ac:dyDescent="0.15"/>
  <cols>
    <col min="1" max="1" width="14.375" customWidth="1"/>
    <col min="2" max="2" width="5" customWidth="1"/>
    <col min="3" max="3" width="26.625" customWidth="1"/>
    <col min="4" max="4" width="7.125" customWidth="1"/>
    <col min="5" max="5" width="5.625" customWidth="1"/>
    <col min="6" max="7" width="5.5" customWidth="1"/>
    <col min="8" max="8" width="16.625" customWidth="1"/>
    <col min="9" max="10" width="8.625" customWidth="1"/>
    <col min="11" max="11" width="5.5" customWidth="1"/>
    <col min="12" max="12" width="16.625" customWidth="1"/>
    <col min="13" max="13" width="5.5" customWidth="1"/>
    <col min="14" max="14" width="7" customWidth="1"/>
    <col min="15" max="15" width="11" customWidth="1"/>
  </cols>
  <sheetData>
    <row r="1" spans="1:18" ht="27.75" x14ac:dyDescent="0.15">
      <c r="A1" s="14"/>
      <c r="B1" s="15"/>
      <c r="C1" s="14"/>
      <c r="D1" s="14"/>
      <c r="E1" s="16"/>
      <c r="F1" s="49" t="s">
        <v>1</v>
      </c>
      <c r="G1" s="16"/>
      <c r="H1" s="49"/>
      <c r="I1" s="49"/>
      <c r="J1" s="49"/>
      <c r="K1" s="16"/>
      <c r="L1" s="16"/>
      <c r="M1" s="16"/>
      <c r="N1" s="16"/>
      <c r="O1" s="18"/>
    </row>
    <row r="2" spans="1:18" ht="20.100000000000001" customHeight="1" x14ac:dyDescent="0.15">
      <c r="A2" s="17" t="s">
        <v>0</v>
      </c>
      <c r="B2" s="15"/>
      <c r="C2" s="17"/>
      <c r="D2" s="17"/>
      <c r="E2" s="16"/>
      <c r="F2" s="16"/>
      <c r="G2" s="16"/>
      <c r="H2" s="217"/>
      <c r="I2" s="217"/>
      <c r="J2" s="217"/>
      <c r="K2" s="16"/>
      <c r="L2" s="16"/>
      <c r="M2" s="216">
        <v>45204</v>
      </c>
      <c r="N2" s="216"/>
      <c r="O2" s="216"/>
    </row>
    <row r="3" spans="1:18" ht="15" customHeight="1" thickBot="1" x14ac:dyDescent="0.2">
      <c r="A3" s="15"/>
      <c r="B3" s="15"/>
      <c r="C3" s="19"/>
      <c r="D3" s="19"/>
      <c r="E3" s="20"/>
      <c r="F3" s="20"/>
      <c r="G3" s="21">
        <v>45</v>
      </c>
      <c r="H3" s="22">
        <v>53</v>
      </c>
      <c r="I3" s="23"/>
      <c r="J3" s="213" t="s">
        <v>12</v>
      </c>
      <c r="K3" s="214"/>
      <c r="L3" s="214"/>
      <c r="M3" s="214"/>
      <c r="N3" s="214"/>
      <c r="O3" s="215"/>
      <c r="P3" s="1"/>
    </row>
    <row r="4" spans="1:18" ht="23.1" customHeight="1" x14ac:dyDescent="0.15">
      <c r="A4" s="15"/>
      <c r="B4" s="15"/>
      <c r="C4" s="195" t="s">
        <v>20</v>
      </c>
      <c r="D4" s="171"/>
      <c r="E4" s="224">
        <f>IF(L23="","",L23)</f>
        <v>0</v>
      </c>
      <c r="F4" s="225"/>
      <c r="G4" s="225"/>
      <c r="H4" s="226"/>
      <c r="I4" s="23"/>
      <c r="J4" s="218"/>
      <c r="K4" s="219"/>
      <c r="L4" s="219"/>
      <c r="M4" s="219"/>
      <c r="N4" s="219"/>
      <c r="O4" s="220"/>
    </row>
    <row r="5" spans="1:18" ht="23.1" customHeight="1" thickBot="1" x14ac:dyDescent="0.2">
      <c r="A5" s="15"/>
      <c r="B5" s="15"/>
      <c r="C5" s="196"/>
      <c r="D5" s="171"/>
      <c r="E5" s="227"/>
      <c r="F5" s="228"/>
      <c r="G5" s="228"/>
      <c r="H5" s="229"/>
      <c r="I5" s="24"/>
      <c r="J5" s="218"/>
      <c r="K5" s="219"/>
      <c r="L5" s="219"/>
      <c r="M5" s="219"/>
      <c r="N5" s="219"/>
      <c r="O5" s="220"/>
    </row>
    <row r="6" spans="1:18" ht="23.1" customHeight="1" thickBot="1" x14ac:dyDescent="0.2">
      <c r="A6" s="15"/>
      <c r="B6" s="15"/>
      <c r="C6" s="20"/>
      <c r="D6" s="20"/>
      <c r="E6" s="19"/>
      <c r="F6" s="19"/>
      <c r="G6" s="25">
        <v>16</v>
      </c>
      <c r="H6" s="26">
        <v>23</v>
      </c>
      <c r="I6" s="27"/>
      <c r="J6" s="218"/>
      <c r="K6" s="219"/>
      <c r="L6" s="219"/>
      <c r="M6" s="219"/>
      <c r="N6" s="219"/>
      <c r="O6" s="220"/>
    </row>
    <row r="7" spans="1:18" ht="31.9" customHeight="1" thickBot="1" x14ac:dyDescent="0.2">
      <c r="A7" s="15"/>
      <c r="B7" s="15"/>
      <c r="C7" s="19"/>
      <c r="D7" s="19"/>
      <c r="E7" s="203" t="s">
        <v>2</v>
      </c>
      <c r="F7" s="204"/>
      <c r="G7" s="205"/>
      <c r="H7" s="206"/>
      <c r="I7" s="28"/>
      <c r="J7" s="221"/>
      <c r="K7" s="222"/>
      <c r="L7" s="222"/>
      <c r="M7" s="222"/>
      <c r="N7" s="222"/>
      <c r="O7" s="223"/>
      <c r="Q7" s="1"/>
      <c r="R7" s="1"/>
    </row>
    <row r="8" spans="1:18" ht="4.9000000000000004" customHeight="1" x14ac:dyDescent="0.15">
      <c r="A8" s="15"/>
      <c r="B8" s="29"/>
      <c r="C8" s="30"/>
      <c r="D8" s="20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8" ht="15" customHeight="1" thickBot="1" x14ac:dyDescent="0.2">
      <c r="A9" s="31" t="s">
        <v>24</v>
      </c>
      <c r="B9" s="234" t="s">
        <v>22</v>
      </c>
      <c r="C9" s="235"/>
      <c r="D9" s="168"/>
      <c r="E9" s="15"/>
      <c r="F9" s="207"/>
      <c r="G9" s="207"/>
      <c r="H9" s="207"/>
      <c r="I9" s="28"/>
      <c r="J9" s="28"/>
      <c r="K9" s="207"/>
      <c r="L9" s="207"/>
      <c r="M9" s="207"/>
      <c r="N9" s="207"/>
      <c r="O9" s="207"/>
    </row>
    <row r="10" spans="1:18" ht="31.9" customHeight="1" thickBot="1" x14ac:dyDescent="0.2">
      <c r="A10" s="32">
        <v>9401001</v>
      </c>
      <c r="B10" s="236" t="s">
        <v>21</v>
      </c>
      <c r="C10" s="237"/>
      <c r="D10" s="169"/>
      <c r="E10" s="15"/>
      <c r="F10" s="211"/>
      <c r="G10" s="211"/>
      <c r="H10" s="211"/>
      <c r="I10" s="33"/>
      <c r="J10" s="210" t="s">
        <v>53</v>
      </c>
      <c r="K10" s="193"/>
      <c r="L10" s="200"/>
      <c r="M10" s="201"/>
      <c r="N10" s="201"/>
      <c r="O10" s="202"/>
    </row>
    <row r="11" spans="1:18" ht="4.9000000000000004" customHeight="1" x14ac:dyDescent="0.15">
      <c r="A11" s="15"/>
      <c r="B11" s="132"/>
      <c r="C11" s="27"/>
      <c r="D11" s="27"/>
      <c r="E11" s="27"/>
      <c r="F11" s="34"/>
      <c r="G11" s="34"/>
      <c r="H11" s="34"/>
      <c r="I11" s="34"/>
      <c r="J11" s="34"/>
      <c r="K11" s="27"/>
      <c r="L11" s="27"/>
      <c r="M11" s="34"/>
      <c r="N11" s="34"/>
      <c r="O11" s="27"/>
    </row>
    <row r="12" spans="1:18" ht="15" customHeight="1" x14ac:dyDescent="0.15">
      <c r="A12" s="230" t="s">
        <v>25</v>
      </c>
      <c r="B12" s="232" t="s">
        <v>23</v>
      </c>
      <c r="C12" s="209" t="s">
        <v>3</v>
      </c>
      <c r="D12" s="209"/>
      <c r="E12" s="209"/>
      <c r="F12" s="209" t="s">
        <v>9</v>
      </c>
      <c r="G12" s="209"/>
      <c r="H12" s="209"/>
      <c r="I12" s="209"/>
      <c r="J12" s="209"/>
      <c r="K12" s="209" t="s">
        <v>10</v>
      </c>
      <c r="L12" s="209"/>
      <c r="M12" s="199" t="s">
        <v>11</v>
      </c>
      <c r="N12" s="199"/>
      <c r="O12" s="199"/>
    </row>
    <row r="13" spans="1:18" ht="15" customHeight="1" thickBot="1" x14ac:dyDescent="0.2">
      <c r="A13" s="231"/>
      <c r="B13" s="233"/>
      <c r="C13" s="209"/>
      <c r="D13" s="209"/>
      <c r="E13" s="209"/>
      <c r="F13" s="149" t="s">
        <v>5</v>
      </c>
      <c r="G13" s="149" t="s">
        <v>6</v>
      </c>
      <c r="H13" s="149" t="s">
        <v>7</v>
      </c>
      <c r="I13" s="209" t="s">
        <v>8</v>
      </c>
      <c r="J13" s="209"/>
      <c r="K13" s="149" t="s">
        <v>5</v>
      </c>
      <c r="L13" s="150" t="s">
        <v>26</v>
      </c>
      <c r="M13" s="151" t="s">
        <v>5</v>
      </c>
      <c r="N13" s="199" t="s">
        <v>8</v>
      </c>
      <c r="O13" s="199"/>
      <c r="P13" s="1"/>
    </row>
    <row r="14" spans="1:18" s="13" customFormat="1" ht="25.15" customHeight="1" thickBot="1" x14ac:dyDescent="0.2">
      <c r="A14" s="35"/>
      <c r="B14" s="127"/>
      <c r="C14" s="252"/>
      <c r="D14" s="253"/>
      <c r="E14" s="179" t="s">
        <v>62</v>
      </c>
      <c r="F14" s="152"/>
      <c r="G14" s="153"/>
      <c r="H14" s="154"/>
      <c r="I14" s="198">
        <f>F14*H14</f>
        <v>0</v>
      </c>
      <c r="J14" s="198"/>
      <c r="K14" s="155"/>
      <c r="L14" s="148"/>
      <c r="M14" s="156"/>
      <c r="N14" s="197"/>
      <c r="O14" s="197"/>
    </row>
    <row r="15" spans="1:18" ht="25.15" customHeight="1" thickBot="1" x14ac:dyDescent="0.2">
      <c r="A15" s="35"/>
      <c r="B15" s="127"/>
      <c r="C15" s="174"/>
      <c r="D15" s="175"/>
      <c r="E15" s="179" t="s">
        <v>62</v>
      </c>
      <c r="F15" s="152"/>
      <c r="G15" s="153"/>
      <c r="H15" s="154"/>
      <c r="I15" s="198"/>
      <c r="J15" s="198"/>
      <c r="K15" s="155"/>
      <c r="L15" s="36"/>
      <c r="M15" s="156"/>
      <c r="N15" s="197"/>
      <c r="O15" s="197"/>
    </row>
    <row r="16" spans="1:18" ht="25.15" customHeight="1" thickBot="1" x14ac:dyDescent="0.2">
      <c r="A16" s="35"/>
      <c r="B16" s="127"/>
      <c r="C16" s="176"/>
      <c r="D16" s="173"/>
      <c r="E16" s="179" t="s">
        <v>62</v>
      </c>
      <c r="F16" s="152"/>
      <c r="G16" s="153"/>
      <c r="H16" s="154"/>
      <c r="I16" s="198"/>
      <c r="J16" s="198"/>
      <c r="K16" s="155"/>
      <c r="L16" s="36"/>
      <c r="M16" s="156"/>
      <c r="N16" s="197"/>
      <c r="O16" s="197"/>
    </row>
    <row r="17" spans="1:16" ht="25.15" customHeight="1" thickBot="1" x14ac:dyDescent="0.2">
      <c r="A17" s="35"/>
      <c r="B17" s="127"/>
      <c r="C17" s="254"/>
      <c r="D17" s="255"/>
      <c r="E17" s="179" t="s">
        <v>62</v>
      </c>
      <c r="F17" s="152"/>
      <c r="G17" s="153"/>
      <c r="H17" s="154"/>
      <c r="I17" s="198"/>
      <c r="J17" s="198"/>
      <c r="K17" s="155"/>
      <c r="L17" s="36"/>
      <c r="M17" s="156"/>
      <c r="N17" s="197"/>
      <c r="O17" s="197"/>
    </row>
    <row r="18" spans="1:16" ht="25.15" customHeight="1" thickBot="1" x14ac:dyDescent="0.2">
      <c r="A18" s="35"/>
      <c r="B18" s="127"/>
      <c r="C18" s="254"/>
      <c r="D18" s="255"/>
      <c r="E18" s="179" t="s">
        <v>62</v>
      </c>
      <c r="F18" s="152"/>
      <c r="G18" s="153"/>
      <c r="H18" s="154"/>
      <c r="I18" s="198"/>
      <c r="J18" s="198"/>
      <c r="K18" s="155"/>
      <c r="L18" s="36"/>
      <c r="M18" s="156"/>
      <c r="N18" s="197"/>
      <c r="O18" s="197"/>
      <c r="P18" s="1"/>
    </row>
    <row r="19" spans="1:16" ht="25.15" customHeight="1" x14ac:dyDescent="0.15">
      <c r="A19" s="145"/>
      <c r="B19" s="146"/>
      <c r="C19" s="260" t="s">
        <v>60</v>
      </c>
      <c r="D19" s="261"/>
      <c r="E19" s="177" t="s">
        <v>63</v>
      </c>
      <c r="F19" s="161"/>
      <c r="G19" s="147"/>
      <c r="H19" s="160"/>
      <c r="I19" s="259">
        <f>SUM(I14:J18)</f>
        <v>0</v>
      </c>
      <c r="J19" s="259"/>
      <c r="K19" s="159"/>
      <c r="L19" s="170">
        <f>SUM(L14:L18)</f>
        <v>0</v>
      </c>
      <c r="M19" s="170"/>
      <c r="N19" s="259">
        <f>SUM(N14:O18)</f>
        <v>0</v>
      </c>
      <c r="O19" s="259"/>
      <c r="P19" s="1"/>
    </row>
    <row r="20" spans="1:16" ht="9" customHeight="1" thickBot="1" x14ac:dyDescent="0.2">
      <c r="A20" s="145"/>
      <c r="B20" s="146"/>
      <c r="C20" s="181"/>
      <c r="D20" s="181"/>
      <c r="E20" s="182"/>
      <c r="F20" s="183"/>
      <c r="G20" s="183"/>
      <c r="H20" s="184"/>
      <c r="I20" s="184"/>
      <c r="J20" s="184"/>
      <c r="K20" s="185"/>
      <c r="L20" s="186"/>
      <c r="M20" s="186"/>
      <c r="N20" s="184"/>
      <c r="O20" s="184"/>
      <c r="P20" s="1"/>
    </row>
    <row r="21" spans="1:16" ht="25.15" customHeight="1" thickBot="1" x14ac:dyDescent="0.2">
      <c r="A21" s="35"/>
      <c r="B21" s="157"/>
      <c r="C21" s="256" t="s">
        <v>61</v>
      </c>
      <c r="D21" s="257"/>
      <c r="E21" s="178" t="s">
        <v>59</v>
      </c>
      <c r="F21" s="187"/>
      <c r="G21" s="188"/>
      <c r="H21" s="162"/>
      <c r="I21" s="212"/>
      <c r="J21" s="212"/>
      <c r="K21" s="163"/>
      <c r="L21" s="47"/>
      <c r="M21" s="164"/>
      <c r="N21" s="249"/>
      <c r="O21" s="249"/>
    </row>
    <row r="22" spans="1:16" ht="9" customHeight="1" x14ac:dyDescent="0.15">
      <c r="A22" s="145"/>
      <c r="B22" s="146"/>
      <c r="C22" s="181"/>
      <c r="D22" s="181"/>
      <c r="E22" s="182"/>
      <c r="F22" s="183"/>
      <c r="G22" s="183"/>
      <c r="H22" s="184"/>
      <c r="I22" s="184"/>
      <c r="J22" s="184"/>
      <c r="K22" s="185"/>
      <c r="L22" s="186"/>
      <c r="M22" s="186"/>
      <c r="N22" s="184"/>
      <c r="O22" s="184"/>
      <c r="P22" s="1"/>
    </row>
    <row r="23" spans="1:16" ht="25.15" customHeight="1" x14ac:dyDescent="0.15">
      <c r="A23" s="15"/>
      <c r="B23" s="15"/>
      <c r="C23" s="260" t="s">
        <v>67</v>
      </c>
      <c r="D23" s="262"/>
      <c r="E23" s="262"/>
      <c r="F23" s="262"/>
      <c r="G23" s="262"/>
      <c r="H23" s="261"/>
      <c r="I23" s="208">
        <f>ROUNDDOWN(I19*1.1,0)+I21</f>
        <v>0</v>
      </c>
      <c r="J23" s="208"/>
      <c r="K23" s="189"/>
      <c r="L23" s="190">
        <f>ROUNDDOWN(L19*1.1+L21,0)</f>
        <v>0</v>
      </c>
      <c r="M23" s="159"/>
      <c r="N23" s="259">
        <f>ROUNDDOWN(N19*1.1+N21,0)</f>
        <v>0</v>
      </c>
      <c r="O23" s="259"/>
      <c r="P23" s="1"/>
    </row>
    <row r="24" spans="1:16" ht="25.15" customHeight="1" x14ac:dyDescent="0.15">
      <c r="A24" s="39"/>
      <c r="B24" s="60"/>
      <c r="C24" s="192" t="s">
        <v>66</v>
      </c>
      <c r="D24" s="193"/>
      <c r="E24" s="193"/>
      <c r="F24" s="193"/>
      <c r="G24" s="193"/>
      <c r="H24" s="194"/>
      <c r="I24" s="258">
        <f>ROUNDDOWN(I23/1.1*0.1,0)</f>
        <v>0</v>
      </c>
      <c r="J24" s="258"/>
      <c r="K24" s="158"/>
      <c r="L24" s="170">
        <f>ROUNDDOWN(L23/1.1*0.1,0)</f>
        <v>0</v>
      </c>
      <c r="M24" s="170"/>
      <c r="N24" s="259">
        <f>ROUNDDOWN(N23/1.1*0.1,0)</f>
        <v>0</v>
      </c>
      <c r="O24" s="259"/>
    </row>
    <row r="25" spans="1:16" ht="4.9000000000000004" customHeight="1" x14ac:dyDescent="0.15">
      <c r="A25" s="15"/>
      <c r="B25" s="15"/>
      <c r="C25" s="34"/>
      <c r="D25" s="34"/>
      <c r="E25" s="34"/>
      <c r="F25" s="34"/>
      <c r="G25" s="34"/>
      <c r="H25" s="34"/>
      <c r="I25" s="27"/>
      <c r="J25" s="27"/>
      <c r="K25" s="27"/>
      <c r="L25" s="34"/>
      <c r="M25" s="54"/>
      <c r="N25" s="54"/>
      <c r="O25" s="54"/>
    </row>
    <row r="26" spans="1:16" ht="23.1" customHeight="1" x14ac:dyDescent="0.15">
      <c r="A26" s="15"/>
      <c r="B26" s="15"/>
      <c r="C26" s="43" t="s">
        <v>14</v>
      </c>
      <c r="D26" s="172"/>
      <c r="E26" s="44" t="s">
        <v>15</v>
      </c>
      <c r="F26" s="41"/>
      <c r="G26" s="45" t="s">
        <v>16</v>
      </c>
      <c r="H26" s="27"/>
      <c r="I26" s="34"/>
      <c r="J26" s="34"/>
      <c r="K26" s="34"/>
      <c r="L26" s="34"/>
      <c r="M26" s="54"/>
      <c r="N26" s="54"/>
      <c r="O26" s="54"/>
    </row>
    <row r="27" spans="1:16" ht="4.9000000000000004" customHeight="1" x14ac:dyDescent="0.15">
      <c r="A27" s="15"/>
      <c r="B27" s="15"/>
      <c r="C27" s="40"/>
      <c r="D27" s="40"/>
      <c r="E27" s="40"/>
      <c r="F27" s="40"/>
      <c r="G27" s="40"/>
      <c r="H27" s="34"/>
      <c r="I27" s="27"/>
      <c r="J27" s="34"/>
      <c r="K27" s="34"/>
      <c r="L27" s="27"/>
      <c r="M27" s="54"/>
      <c r="N27" s="54"/>
      <c r="O27" s="53"/>
    </row>
    <row r="28" spans="1:16" ht="15" customHeight="1" x14ac:dyDescent="0.15">
      <c r="A28" s="15"/>
      <c r="B28" s="132"/>
      <c r="C28" s="43" t="s">
        <v>4</v>
      </c>
      <c r="D28" s="246" t="s">
        <v>68</v>
      </c>
      <c r="E28" s="247"/>
      <c r="F28" s="247"/>
      <c r="G28" s="248"/>
      <c r="H28" s="241" t="s">
        <v>43</v>
      </c>
      <c r="I28" s="242"/>
      <c r="J28" s="243"/>
      <c r="K28" s="241" t="s">
        <v>44</v>
      </c>
      <c r="L28" s="243"/>
      <c r="M28" s="250" t="s">
        <v>47</v>
      </c>
      <c r="N28" s="251"/>
      <c r="O28" s="38"/>
      <c r="P28" s="12"/>
    </row>
    <row r="29" spans="1:16" ht="45" customHeight="1" x14ac:dyDescent="0.15">
      <c r="A29" s="15"/>
      <c r="B29" s="132"/>
      <c r="C29" s="167"/>
      <c r="D29" s="238"/>
      <c r="E29" s="239"/>
      <c r="F29" s="239"/>
      <c r="G29" s="240"/>
      <c r="H29" s="238"/>
      <c r="I29" s="239"/>
      <c r="J29" s="240"/>
      <c r="K29" s="238"/>
      <c r="L29" s="240"/>
      <c r="M29" s="244"/>
      <c r="N29" s="245"/>
      <c r="O29" s="85"/>
      <c r="P29" s="12"/>
    </row>
    <row r="30" spans="1:16" ht="18.75" x14ac:dyDescent="0.15">
      <c r="A30" s="52"/>
    </row>
  </sheetData>
  <mergeCells count="60">
    <mergeCell ref="C19:D19"/>
    <mergeCell ref="C23:H23"/>
    <mergeCell ref="D29:G29"/>
    <mergeCell ref="D28:G28"/>
    <mergeCell ref="N21:O21"/>
    <mergeCell ref="M28:N28"/>
    <mergeCell ref="C14:D14"/>
    <mergeCell ref="C17:D17"/>
    <mergeCell ref="C18:D18"/>
    <mergeCell ref="C21:D21"/>
    <mergeCell ref="I24:J24"/>
    <mergeCell ref="N24:O24"/>
    <mergeCell ref="N16:O16"/>
    <mergeCell ref="N23:O23"/>
    <mergeCell ref="N18:O18"/>
    <mergeCell ref="I19:J19"/>
    <mergeCell ref="N19:O19"/>
    <mergeCell ref="I18:J18"/>
    <mergeCell ref="H29:J29"/>
    <mergeCell ref="H28:J28"/>
    <mergeCell ref="M29:N29"/>
    <mergeCell ref="K28:L28"/>
    <mergeCell ref="K29:L29"/>
    <mergeCell ref="A12:A13"/>
    <mergeCell ref="B12:B13"/>
    <mergeCell ref="B9:C9"/>
    <mergeCell ref="B10:C10"/>
    <mergeCell ref="F9:H9"/>
    <mergeCell ref="J3:O3"/>
    <mergeCell ref="M2:O2"/>
    <mergeCell ref="H2:J2"/>
    <mergeCell ref="I17:J17"/>
    <mergeCell ref="J4:O4"/>
    <mergeCell ref="J7:O7"/>
    <mergeCell ref="M12:O12"/>
    <mergeCell ref="J5:O5"/>
    <mergeCell ref="E4:H5"/>
    <mergeCell ref="I15:J15"/>
    <mergeCell ref="N15:O15"/>
    <mergeCell ref="J6:O6"/>
    <mergeCell ref="K12:L12"/>
    <mergeCell ref="I13:J13"/>
    <mergeCell ref="I16:J16"/>
    <mergeCell ref="F12:J12"/>
    <mergeCell ref="C24:H24"/>
    <mergeCell ref="C4:C5"/>
    <mergeCell ref="N14:O14"/>
    <mergeCell ref="N17:O17"/>
    <mergeCell ref="I14:J14"/>
    <mergeCell ref="N13:O13"/>
    <mergeCell ref="L10:O10"/>
    <mergeCell ref="E7:F7"/>
    <mergeCell ref="G7:H7"/>
    <mergeCell ref="M9:O9"/>
    <mergeCell ref="K9:L9"/>
    <mergeCell ref="I23:J23"/>
    <mergeCell ref="C12:E13"/>
    <mergeCell ref="J10:K10"/>
    <mergeCell ref="F10:H10"/>
    <mergeCell ref="I21:J21"/>
  </mergeCells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1" fitToHeight="3" orientation="landscape" blackAndWhite="1" r:id="rId1"/>
  <headerFooter alignWithMargins="0">
    <oddFooter>&amp;R&amp;"BIZ UDP明朝 Medium,標準"&amp;10 20231005改訂版</oddFooter>
  </headerFooter>
  <rowBreaks count="1" manualBreakCount="1">
    <brk id="29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0"/>
  <sheetViews>
    <sheetView showGridLines="0" view="pageBreakPreview" topLeftCell="A10" zoomScaleNormal="70" zoomScaleSheetLayoutView="100" workbookViewId="0">
      <selection activeCell="J20" sqref="J20"/>
    </sheetView>
  </sheetViews>
  <sheetFormatPr defaultColWidth="8.875" defaultRowHeight="13.5" x14ac:dyDescent="0.15"/>
  <cols>
    <col min="1" max="1" width="28.375" style="15" customWidth="1"/>
    <col min="2" max="2" width="6" style="15" customWidth="1"/>
    <col min="3" max="3" width="4.125" style="15" customWidth="1"/>
    <col min="4" max="5" width="7.625" style="15" customWidth="1"/>
    <col min="6" max="6" width="16.625" style="15" customWidth="1"/>
    <col min="7" max="8" width="8.625" style="15" customWidth="1"/>
    <col min="9" max="9" width="7.625" style="15" customWidth="1"/>
    <col min="10" max="10" width="16.625" style="15" customWidth="1"/>
    <col min="11" max="11" width="7.625" style="15" customWidth="1"/>
    <col min="12" max="12" width="16.625" style="15" customWidth="1"/>
    <col min="13" max="16384" width="8.875" style="15"/>
  </cols>
  <sheetData>
    <row r="1" spans="1:13" ht="27.75" x14ac:dyDescent="0.15">
      <c r="A1" s="57"/>
      <c r="B1" s="57"/>
      <c r="C1" s="58"/>
      <c r="D1" s="58"/>
      <c r="E1" s="266" t="s">
        <v>19</v>
      </c>
      <c r="F1" s="266"/>
      <c r="G1" s="266"/>
      <c r="H1" s="266"/>
      <c r="I1" s="266"/>
      <c r="J1" s="58"/>
      <c r="K1" s="58"/>
      <c r="L1" s="58"/>
    </row>
    <row r="2" spans="1:13" ht="15" customHeight="1" x14ac:dyDescent="0.15">
      <c r="A2" s="59"/>
      <c r="B2" s="59"/>
      <c r="C2" s="58"/>
      <c r="D2" s="58"/>
      <c r="E2" s="58"/>
      <c r="F2" s="263"/>
      <c r="G2" s="263"/>
      <c r="H2" s="263"/>
      <c r="I2" s="58"/>
      <c r="J2" s="58"/>
      <c r="K2" s="216">
        <f>+'請求書（鏡）'!M2</f>
        <v>45204</v>
      </c>
      <c r="L2" s="216"/>
    </row>
    <row r="3" spans="1:13" ht="30.2" customHeight="1" x14ac:dyDescent="0.15">
      <c r="A3" s="39"/>
      <c r="B3" s="39"/>
      <c r="E3" s="267" t="s">
        <v>2</v>
      </c>
      <c r="F3" s="268"/>
      <c r="G3" s="269" t="str">
        <f>IF('請求書（鏡）'!G7="","",'請求書（鏡）'!G7)</f>
        <v/>
      </c>
      <c r="H3" s="269"/>
      <c r="I3" s="270"/>
      <c r="J3" s="60"/>
      <c r="K3" s="60"/>
      <c r="L3" s="60"/>
    </row>
    <row r="4" spans="1:13" ht="15" customHeight="1" x14ac:dyDescent="0.15">
      <c r="A4" s="61"/>
      <c r="B4" s="61"/>
      <c r="C4" s="61"/>
      <c r="D4" s="61"/>
      <c r="E4" s="63"/>
      <c r="F4" s="63"/>
      <c r="G4" s="61"/>
      <c r="H4" s="61"/>
      <c r="I4" s="61"/>
      <c r="J4" s="61"/>
      <c r="K4" s="61"/>
      <c r="L4" s="61"/>
    </row>
    <row r="5" spans="1:13" ht="15" customHeight="1" x14ac:dyDescent="0.15">
      <c r="A5" s="273" t="s">
        <v>3</v>
      </c>
      <c r="B5" s="274"/>
      <c r="C5" s="275"/>
      <c r="D5" s="264" t="s">
        <v>9</v>
      </c>
      <c r="E5" s="279"/>
      <c r="F5" s="279"/>
      <c r="G5" s="279"/>
      <c r="H5" s="265"/>
      <c r="I5" s="264" t="s">
        <v>10</v>
      </c>
      <c r="J5" s="265"/>
      <c r="K5" s="264" t="s">
        <v>11</v>
      </c>
      <c r="L5" s="265"/>
      <c r="M5" s="62"/>
    </row>
    <row r="6" spans="1:13" ht="15" customHeight="1" x14ac:dyDescent="0.15">
      <c r="A6" s="276"/>
      <c r="B6" s="277"/>
      <c r="C6" s="278"/>
      <c r="D6" s="64" t="s">
        <v>5</v>
      </c>
      <c r="E6" s="65" t="s">
        <v>6</v>
      </c>
      <c r="F6" s="66" t="s">
        <v>7</v>
      </c>
      <c r="G6" s="264" t="s">
        <v>8</v>
      </c>
      <c r="H6" s="265"/>
      <c r="I6" s="65" t="s">
        <v>5</v>
      </c>
      <c r="J6" s="67" t="s">
        <v>8</v>
      </c>
      <c r="K6" s="68" t="s">
        <v>5</v>
      </c>
      <c r="L6" s="83" t="s">
        <v>8</v>
      </c>
    </row>
    <row r="7" spans="1:13" ht="29.1" customHeight="1" x14ac:dyDescent="0.15">
      <c r="A7" s="280"/>
      <c r="B7" s="281"/>
      <c r="C7" s="180" t="s">
        <v>64</v>
      </c>
      <c r="D7" s="69"/>
      <c r="E7" s="46"/>
      <c r="F7" s="51"/>
      <c r="G7" s="271"/>
      <c r="H7" s="272"/>
      <c r="I7" s="37"/>
      <c r="J7" s="50"/>
      <c r="K7" s="69"/>
      <c r="L7" s="48"/>
    </row>
    <row r="8" spans="1:13" ht="29.1" customHeight="1" x14ac:dyDescent="0.15">
      <c r="A8" s="280"/>
      <c r="B8" s="281"/>
      <c r="C8" s="180" t="s">
        <v>65</v>
      </c>
      <c r="D8" s="70"/>
      <c r="E8" s="71"/>
      <c r="F8" s="48"/>
      <c r="G8" s="282"/>
      <c r="H8" s="282"/>
      <c r="I8" s="69"/>
      <c r="J8" s="72"/>
      <c r="K8" s="70"/>
      <c r="L8" s="73"/>
    </row>
    <row r="9" spans="1:13" ht="29.1" customHeight="1" x14ac:dyDescent="0.15">
      <c r="A9" s="280"/>
      <c r="B9" s="281"/>
      <c r="C9" s="180" t="s">
        <v>65</v>
      </c>
      <c r="D9" s="74"/>
      <c r="E9" s="75"/>
      <c r="F9" s="76"/>
      <c r="G9" s="283"/>
      <c r="H9" s="283"/>
      <c r="I9" s="74"/>
      <c r="J9" s="77"/>
      <c r="K9" s="74"/>
      <c r="L9" s="76"/>
    </row>
    <row r="10" spans="1:13" ht="29.1" customHeight="1" x14ac:dyDescent="0.15">
      <c r="A10" s="280"/>
      <c r="B10" s="281"/>
      <c r="C10" s="180" t="s">
        <v>65</v>
      </c>
      <c r="D10" s="69"/>
      <c r="E10" s="46"/>
      <c r="F10" s="48"/>
      <c r="G10" s="284"/>
      <c r="H10" s="284"/>
      <c r="I10" s="69"/>
      <c r="J10" s="78"/>
      <c r="K10" s="69"/>
      <c r="L10" s="48"/>
    </row>
    <row r="11" spans="1:13" ht="29.1" customHeight="1" x14ac:dyDescent="0.15">
      <c r="A11" s="280"/>
      <c r="B11" s="281"/>
      <c r="C11" s="180" t="s">
        <v>65</v>
      </c>
      <c r="D11" s="74"/>
      <c r="E11" s="75"/>
      <c r="F11" s="76"/>
      <c r="G11" s="283"/>
      <c r="H11" s="283"/>
      <c r="I11" s="74"/>
      <c r="J11" s="77"/>
      <c r="K11" s="74"/>
      <c r="L11" s="76"/>
    </row>
    <row r="12" spans="1:13" ht="29.1" customHeight="1" x14ac:dyDescent="0.15">
      <c r="A12" s="280"/>
      <c r="B12" s="281"/>
      <c r="C12" s="180" t="s">
        <v>65</v>
      </c>
      <c r="D12" s="69"/>
      <c r="E12" s="46"/>
      <c r="F12" s="48"/>
      <c r="G12" s="284"/>
      <c r="H12" s="284"/>
      <c r="I12" s="69"/>
      <c r="J12" s="78"/>
      <c r="K12" s="69"/>
      <c r="L12" s="48"/>
    </row>
    <row r="13" spans="1:13" ht="29.1" customHeight="1" x14ac:dyDescent="0.15">
      <c r="A13" s="280"/>
      <c r="B13" s="281"/>
      <c r="C13" s="180" t="s">
        <v>65</v>
      </c>
      <c r="D13" s="74"/>
      <c r="E13" s="75"/>
      <c r="F13" s="76"/>
      <c r="G13" s="283"/>
      <c r="H13" s="283"/>
      <c r="I13" s="74"/>
      <c r="J13" s="77"/>
      <c r="K13" s="74"/>
      <c r="L13" s="76"/>
    </row>
    <row r="14" spans="1:13" ht="29.1" customHeight="1" x14ac:dyDescent="0.15">
      <c r="A14" s="280"/>
      <c r="B14" s="281"/>
      <c r="C14" s="180" t="s">
        <v>65</v>
      </c>
      <c r="D14" s="69"/>
      <c r="E14" s="46"/>
      <c r="F14" s="48"/>
      <c r="G14" s="284"/>
      <c r="H14" s="284"/>
      <c r="I14" s="69"/>
      <c r="J14" s="78"/>
      <c r="K14" s="69"/>
      <c r="L14" s="48"/>
    </row>
    <row r="15" spans="1:13" ht="29.1" customHeight="1" x14ac:dyDescent="0.15">
      <c r="A15" s="280"/>
      <c r="B15" s="281"/>
      <c r="C15" s="180" t="s">
        <v>65</v>
      </c>
      <c r="D15" s="70"/>
      <c r="E15" s="71"/>
      <c r="F15" s="73"/>
      <c r="G15" s="282"/>
      <c r="H15" s="282"/>
      <c r="I15" s="70"/>
      <c r="J15" s="72"/>
      <c r="K15" s="70"/>
      <c r="L15" s="73"/>
    </row>
    <row r="16" spans="1:13" ht="29.1" customHeight="1" x14ac:dyDescent="0.15">
      <c r="A16" s="280"/>
      <c r="B16" s="281"/>
      <c r="C16" s="180" t="s">
        <v>65</v>
      </c>
      <c r="D16" s="74"/>
      <c r="E16" s="75"/>
      <c r="F16" s="76"/>
      <c r="G16" s="283"/>
      <c r="H16" s="283"/>
      <c r="I16" s="74"/>
      <c r="J16" s="77"/>
      <c r="K16" s="74"/>
      <c r="L16" s="76"/>
    </row>
    <row r="17" spans="1:12" ht="29.1" customHeight="1" x14ac:dyDescent="0.15">
      <c r="A17" s="280"/>
      <c r="B17" s="281"/>
      <c r="C17" s="180" t="s">
        <v>65</v>
      </c>
      <c r="D17" s="69"/>
      <c r="E17" s="46"/>
      <c r="F17" s="48"/>
      <c r="G17" s="284"/>
      <c r="H17" s="284"/>
      <c r="I17" s="69"/>
      <c r="J17" s="78"/>
      <c r="K17" s="69"/>
      <c r="L17" s="48"/>
    </row>
    <row r="18" spans="1:12" ht="29.1" customHeight="1" x14ac:dyDescent="0.15">
      <c r="A18" s="280"/>
      <c r="B18" s="281"/>
      <c r="C18" s="180" t="s">
        <v>65</v>
      </c>
      <c r="D18" s="69"/>
      <c r="E18" s="46"/>
      <c r="F18" s="48"/>
      <c r="G18" s="284"/>
      <c r="H18" s="284"/>
      <c r="I18" s="69"/>
      <c r="J18" s="78"/>
      <c r="K18" s="69"/>
      <c r="L18" s="48"/>
    </row>
    <row r="19" spans="1:12" ht="29.1" customHeight="1" x14ac:dyDescent="0.15">
      <c r="A19" s="285"/>
      <c r="B19" s="286"/>
      <c r="C19" s="180" t="s">
        <v>65</v>
      </c>
      <c r="D19" s="70"/>
      <c r="E19" s="71"/>
      <c r="F19" s="48"/>
      <c r="G19" s="283"/>
      <c r="H19" s="283"/>
      <c r="I19" s="74"/>
      <c r="J19" s="77"/>
      <c r="K19" s="74"/>
      <c r="L19" s="73"/>
    </row>
    <row r="20" spans="1:12" ht="29.1" customHeight="1" x14ac:dyDescent="0.15">
      <c r="A20" s="79"/>
      <c r="B20" s="60"/>
      <c r="C20" s="60"/>
      <c r="D20" s="289" t="s">
        <v>13</v>
      </c>
      <c r="E20" s="290"/>
      <c r="F20" s="290"/>
      <c r="G20" s="287">
        <f>SUM(G7:H19)</f>
        <v>0</v>
      </c>
      <c r="H20" s="288"/>
      <c r="I20" s="55"/>
      <c r="J20" s="86">
        <f>SUM(J7:J19)</f>
        <v>0</v>
      </c>
      <c r="K20" s="55"/>
      <c r="L20" s="117">
        <f>SUM(L7:L19)</f>
        <v>0</v>
      </c>
    </row>
  </sheetData>
  <mergeCells count="38">
    <mergeCell ref="A15:B15"/>
    <mergeCell ref="A16:B16"/>
    <mergeCell ref="A17:B17"/>
    <mergeCell ref="A18:B18"/>
    <mergeCell ref="D20:F20"/>
    <mergeCell ref="G20:H20"/>
    <mergeCell ref="G10:H10"/>
    <mergeCell ref="G12:H12"/>
    <mergeCell ref="G11:H11"/>
    <mergeCell ref="G13:H13"/>
    <mergeCell ref="A13:B13"/>
    <mergeCell ref="G8:H8"/>
    <mergeCell ref="G19:H19"/>
    <mergeCell ref="G9:H9"/>
    <mergeCell ref="G16:H16"/>
    <mergeCell ref="G17:H17"/>
    <mergeCell ref="G14:H14"/>
    <mergeCell ref="G18:H18"/>
    <mergeCell ref="G15:H15"/>
    <mergeCell ref="A8:B8"/>
    <mergeCell ref="A9:B9"/>
    <mergeCell ref="A10:B10"/>
    <mergeCell ref="A11:B11"/>
    <mergeCell ref="A12:B12"/>
    <mergeCell ref="A19:B19"/>
    <mergeCell ref="A14:B14"/>
    <mergeCell ref="G6:H6"/>
    <mergeCell ref="G7:H7"/>
    <mergeCell ref="A5:C6"/>
    <mergeCell ref="D5:H5"/>
    <mergeCell ref="A7:B7"/>
    <mergeCell ref="F2:H2"/>
    <mergeCell ref="I5:J5"/>
    <mergeCell ref="K5:L5"/>
    <mergeCell ref="E1:I1"/>
    <mergeCell ref="E3:F3"/>
    <mergeCell ref="G3:I3"/>
    <mergeCell ref="K2:L2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landscape" blackAndWhite="1" r:id="rId1"/>
  <headerFooter alignWithMargins="0">
    <oddFooter>&amp;R 20231005改訂版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09D1A-C56E-4148-8AA8-3AF9032CB388}">
  <sheetPr>
    <pageSetUpPr fitToPage="1"/>
  </sheetPr>
  <dimension ref="A1:L24"/>
  <sheetViews>
    <sheetView showGridLines="0" view="pageBreakPreview" zoomScale="120" zoomScaleNormal="115" zoomScaleSheetLayoutView="120" workbookViewId="0">
      <selection activeCell="I24" sqref="I24:J24"/>
    </sheetView>
  </sheetViews>
  <sheetFormatPr defaultColWidth="8.875" defaultRowHeight="13.5" x14ac:dyDescent="0.15"/>
  <cols>
    <col min="1" max="1" width="11.375" style="15" customWidth="1"/>
    <col min="2" max="2" width="4.75" style="15" customWidth="1"/>
    <col min="3" max="3" width="33.5" style="15" customWidth="1"/>
    <col min="4" max="4" width="8.625" style="15" customWidth="1"/>
    <col min="5" max="5" width="4.625" style="15" customWidth="1"/>
    <col min="6" max="6" width="10.125" style="15" customWidth="1"/>
    <col min="7" max="8" width="10.75" style="15" customWidth="1"/>
    <col min="9" max="12" width="6.75" style="15" customWidth="1"/>
    <col min="13" max="16384" width="8.875" style="15"/>
  </cols>
  <sheetData>
    <row r="1" spans="1:12" ht="25.9" customHeight="1" x14ac:dyDescent="0.2">
      <c r="A1" s="115" t="s">
        <v>42</v>
      </c>
      <c r="D1" s="114"/>
      <c r="E1" s="114"/>
      <c r="F1" s="114"/>
      <c r="G1" s="126"/>
      <c r="H1" s="126"/>
      <c r="I1" s="291" t="s">
        <v>50</v>
      </c>
      <c r="J1" s="291"/>
      <c r="K1" s="291"/>
      <c r="L1" s="291"/>
    </row>
    <row r="2" spans="1:12" ht="12.6" customHeight="1" x14ac:dyDescent="0.15">
      <c r="G2" s="136" t="s">
        <v>12</v>
      </c>
      <c r="H2" s="137"/>
      <c r="I2" s="138"/>
      <c r="J2" s="138"/>
      <c r="K2" s="138"/>
      <c r="L2" s="56"/>
    </row>
    <row r="3" spans="1:12" ht="18" customHeight="1" x14ac:dyDescent="0.2">
      <c r="A3" s="112" t="s">
        <v>41</v>
      </c>
      <c r="C3" s="113"/>
      <c r="D3" s="113"/>
      <c r="F3" s="42"/>
      <c r="G3" s="139" t="str">
        <f>IF('請求書（鏡）'!J4="","",'請求書（鏡）'!J4)</f>
        <v/>
      </c>
      <c r="H3" s="141"/>
      <c r="I3" s="141"/>
      <c r="J3" s="141"/>
      <c r="K3" s="141"/>
      <c r="L3" s="142"/>
    </row>
    <row r="4" spans="1:12" ht="18" customHeight="1" x14ac:dyDescent="0.2">
      <c r="C4" s="112"/>
      <c r="D4" s="112"/>
      <c r="F4" s="42"/>
      <c r="G4" s="139" t="str">
        <f>IF('請求書（鏡）'!J5="","",'請求書（鏡）'!J5)</f>
        <v/>
      </c>
      <c r="H4" s="141"/>
      <c r="I4" s="141"/>
      <c r="J4" s="141"/>
      <c r="K4" s="141"/>
      <c r="L4" s="142"/>
    </row>
    <row r="5" spans="1:12" ht="18" customHeight="1" x14ac:dyDescent="0.15">
      <c r="F5" s="42"/>
      <c r="G5" s="139" t="str">
        <f>IF('請求書（鏡）'!J6="","",'請求書（鏡）'!J6)</f>
        <v/>
      </c>
      <c r="H5" s="141"/>
      <c r="I5" s="141"/>
      <c r="J5" s="141"/>
      <c r="K5" s="141"/>
      <c r="L5" s="142"/>
    </row>
    <row r="6" spans="1:12" ht="31.15" customHeight="1" x14ac:dyDescent="0.15">
      <c r="F6" s="42"/>
      <c r="G6" s="140" t="str">
        <f>IF('請求書（鏡）'!J7="","",'請求書（鏡）'!J7)</f>
        <v/>
      </c>
      <c r="H6" s="143"/>
      <c r="I6" s="143"/>
      <c r="J6" s="143"/>
      <c r="K6" s="143"/>
      <c r="L6" s="144"/>
    </row>
    <row r="7" spans="1:12" ht="19.149999999999999" customHeight="1" x14ac:dyDescent="0.2">
      <c r="G7" s="112"/>
      <c r="H7" s="112"/>
      <c r="I7" s="131"/>
      <c r="J7" s="131"/>
      <c r="K7" s="131"/>
      <c r="L7" s="132"/>
    </row>
    <row r="8" spans="1:12" ht="20.45" customHeight="1" x14ac:dyDescent="0.15">
      <c r="A8" s="111" t="s">
        <v>40</v>
      </c>
      <c r="C8" s="110"/>
      <c r="D8" s="109"/>
      <c r="E8" s="109"/>
      <c r="F8" s="109"/>
      <c r="G8" s="133"/>
      <c r="H8" s="133"/>
      <c r="I8" s="134"/>
      <c r="J8" s="134"/>
      <c r="K8" s="134"/>
      <c r="L8" s="132"/>
    </row>
    <row r="9" spans="1:12" ht="6.75" customHeight="1" x14ac:dyDescent="0.15">
      <c r="C9" s="110"/>
      <c r="D9" s="109"/>
      <c r="E9" s="109"/>
      <c r="F9" s="109"/>
      <c r="G9" s="108"/>
      <c r="H9" s="108"/>
      <c r="I9" s="108"/>
      <c r="J9" s="108"/>
      <c r="K9" s="108"/>
      <c r="L9" s="130"/>
    </row>
    <row r="10" spans="1:12" s="106" customFormat="1" ht="20.45" customHeight="1" x14ac:dyDescent="0.15">
      <c r="A10" s="83" t="s">
        <v>39</v>
      </c>
      <c r="B10" s="83" t="s">
        <v>38</v>
      </c>
      <c r="C10" s="67" t="s">
        <v>37</v>
      </c>
      <c r="D10" s="83" t="s">
        <v>36</v>
      </c>
      <c r="E10" s="83" t="s">
        <v>6</v>
      </c>
      <c r="F10" s="107" t="s">
        <v>35</v>
      </c>
      <c r="G10" s="292" t="s">
        <v>34</v>
      </c>
      <c r="H10" s="293"/>
      <c r="I10" s="296" t="s">
        <v>33</v>
      </c>
      <c r="J10" s="296"/>
      <c r="K10" s="296"/>
      <c r="L10" s="293"/>
    </row>
    <row r="11" spans="1:12" ht="20.45" customHeight="1" x14ac:dyDescent="0.15">
      <c r="A11" s="118" t="str">
        <f>IF('請求書（鏡）'!A14="","",'請求書（鏡）'!A14)</f>
        <v/>
      </c>
      <c r="B11" s="119" t="str">
        <f>IF('請求書（鏡）'!B14="","",'請求書（鏡）'!B14)</f>
        <v/>
      </c>
      <c r="C11" s="120" t="str">
        <f>IF('請求書（鏡）'!C14="","",'請求書（鏡）'!C14)</f>
        <v/>
      </c>
      <c r="D11" s="121" t="str">
        <f>IF('請求書（鏡）'!F14="","",'請求書（鏡）'!F14)</f>
        <v/>
      </c>
      <c r="E11" s="122" t="str">
        <f>IF('請求書（鏡）'!G14="","",'請求書（鏡）'!G14)</f>
        <v/>
      </c>
      <c r="F11" s="123" t="str">
        <f>IF('請求書（鏡）'!H14="","",'請求書（鏡）'!H14)</f>
        <v/>
      </c>
      <c r="G11" s="294"/>
      <c r="H11" s="295"/>
      <c r="I11" s="128"/>
      <c r="J11" s="128"/>
      <c r="K11" s="128"/>
      <c r="L11" s="124"/>
    </row>
    <row r="12" spans="1:12" ht="20.45" customHeight="1" x14ac:dyDescent="0.15">
      <c r="A12" s="118" t="str">
        <f>IF('請求書（鏡）'!A15="","",'請求書（鏡）'!A15)</f>
        <v/>
      </c>
      <c r="B12" s="119" t="str">
        <f>IF('請求書（鏡）'!B15="","",'請求書（鏡）'!B15)</f>
        <v/>
      </c>
      <c r="C12" s="120" t="str">
        <f>IF('請求書（鏡）'!C15="","",'請求書（鏡）'!C15)</f>
        <v/>
      </c>
      <c r="D12" s="121" t="str">
        <f>IF('請求書（鏡）'!F15="","",'請求書（鏡）'!F15)</f>
        <v/>
      </c>
      <c r="E12" s="122" t="str">
        <f>IF('請求書（鏡）'!G15="","",'請求書（鏡）'!G15)</f>
        <v/>
      </c>
      <c r="F12" s="123" t="str">
        <f>IF('請求書（鏡）'!H15="","",'請求書（鏡）'!H15)</f>
        <v/>
      </c>
      <c r="G12" s="294" t="str">
        <f>IF('請求書（鏡）'!L15="","",'請求書（鏡）'!L15)</f>
        <v/>
      </c>
      <c r="H12" s="295"/>
      <c r="I12" s="128"/>
      <c r="J12" s="128"/>
      <c r="K12" s="128"/>
      <c r="L12" s="124"/>
    </row>
    <row r="13" spans="1:12" ht="20.45" customHeight="1" x14ac:dyDescent="0.15">
      <c r="A13" s="118" t="str">
        <f>IF('請求書（鏡）'!A16="","",'請求書（鏡）'!A16)</f>
        <v/>
      </c>
      <c r="B13" s="119" t="str">
        <f>IF('請求書（鏡）'!B16="","",'請求書（鏡）'!B16)</f>
        <v/>
      </c>
      <c r="C13" s="120" t="str">
        <f>IF('請求書（鏡）'!C16="","",'請求書（鏡）'!C16)</f>
        <v/>
      </c>
      <c r="D13" s="121" t="str">
        <f>IF('請求書（鏡）'!F16="","",'請求書（鏡）'!F16)</f>
        <v/>
      </c>
      <c r="E13" s="122" t="str">
        <f>IF('請求書（鏡）'!G16="","",'請求書（鏡）'!G16)</f>
        <v/>
      </c>
      <c r="F13" s="123" t="str">
        <f>IF('請求書（鏡）'!H16="","",'請求書（鏡）'!H16)</f>
        <v/>
      </c>
      <c r="G13" s="294" t="str">
        <f>IF('請求書（鏡）'!L16="","",'請求書（鏡）'!L16)</f>
        <v/>
      </c>
      <c r="H13" s="295"/>
      <c r="I13" s="129"/>
      <c r="J13" s="129"/>
      <c r="K13" s="129"/>
      <c r="L13" s="125"/>
    </row>
    <row r="14" spans="1:12" ht="20.45" customHeight="1" x14ac:dyDescent="0.15">
      <c r="A14" s="118" t="str">
        <f>IF('請求書（鏡）'!A17="","",'請求書（鏡）'!A17)</f>
        <v/>
      </c>
      <c r="B14" s="119" t="str">
        <f>IF('請求書（鏡）'!B17="","",'請求書（鏡）'!B17)</f>
        <v/>
      </c>
      <c r="C14" s="120" t="str">
        <f>IF('請求書（鏡）'!C17="","",'請求書（鏡）'!C17)</f>
        <v/>
      </c>
      <c r="D14" s="121" t="str">
        <f>IF('請求書（鏡）'!F17="","",'請求書（鏡）'!F17)</f>
        <v/>
      </c>
      <c r="E14" s="122" t="str">
        <f>IF('請求書（鏡）'!G17="","",'請求書（鏡）'!G17)</f>
        <v/>
      </c>
      <c r="F14" s="123" t="str">
        <f>IF('請求書（鏡）'!H17="","",'請求書（鏡）'!H17)</f>
        <v/>
      </c>
      <c r="G14" s="294" t="str">
        <f>IF('請求書（鏡）'!L17="","",'請求書（鏡）'!L17)</f>
        <v/>
      </c>
      <c r="H14" s="295"/>
      <c r="I14" s="129"/>
      <c r="J14" s="129"/>
      <c r="K14" s="129"/>
      <c r="L14" s="125"/>
    </row>
    <row r="15" spans="1:12" ht="20.45" customHeight="1" x14ac:dyDescent="0.15">
      <c r="A15" s="118" t="str">
        <f>IF('請求書（鏡）'!A18="","",'請求書（鏡）'!A18)</f>
        <v/>
      </c>
      <c r="B15" s="119" t="str">
        <f>IF('請求書（鏡）'!B18="","",'請求書（鏡）'!B18)</f>
        <v/>
      </c>
      <c r="C15" s="120" t="str">
        <f>IF('請求書（鏡）'!C18="","",'請求書（鏡）'!C18)</f>
        <v/>
      </c>
      <c r="D15" s="121" t="str">
        <f>IF('請求書（鏡）'!F18="","",'請求書（鏡）'!F18)</f>
        <v/>
      </c>
      <c r="E15" s="122" t="str">
        <f>IF('請求書（鏡）'!G18="","",'請求書（鏡）'!G18)</f>
        <v/>
      </c>
      <c r="F15" s="123" t="str">
        <f>IF('請求書（鏡）'!H18="","",'請求書（鏡）'!H18)</f>
        <v/>
      </c>
      <c r="G15" s="294" t="str">
        <f>IF('請求書（鏡）'!L18="","",'請求書（鏡）'!L18)</f>
        <v/>
      </c>
      <c r="H15" s="295"/>
      <c r="I15" s="128"/>
      <c r="J15" s="128"/>
      <c r="K15" s="128"/>
      <c r="L15" s="124"/>
    </row>
    <row r="16" spans="1:12" ht="20.45" customHeight="1" x14ac:dyDescent="0.15">
      <c r="A16" s="92"/>
      <c r="B16" s="116"/>
      <c r="C16" s="103" t="s">
        <v>51</v>
      </c>
      <c r="D16" s="102"/>
      <c r="E16" s="96"/>
      <c r="F16" s="101"/>
      <c r="G16" s="300">
        <f>SUM(G11:G15)</f>
        <v>0</v>
      </c>
      <c r="H16" s="301"/>
      <c r="I16" s="100"/>
      <c r="J16" s="100"/>
      <c r="K16" s="100"/>
      <c r="L16" s="99"/>
    </row>
    <row r="17" spans="1:12" ht="20.45" customHeight="1" x14ac:dyDescent="0.15">
      <c r="A17" s="92"/>
      <c r="B17" s="116"/>
      <c r="C17" s="98" t="s">
        <v>17</v>
      </c>
      <c r="D17" s="97">
        <v>10</v>
      </c>
      <c r="E17" s="96" t="s">
        <v>18</v>
      </c>
      <c r="F17" s="95"/>
      <c r="G17" s="300">
        <f>ROUNDDOWN(G16*0.1,0)</f>
        <v>0</v>
      </c>
      <c r="H17" s="301"/>
      <c r="I17" s="94"/>
      <c r="J17" s="94"/>
      <c r="K17" s="94"/>
      <c r="L17" s="93"/>
    </row>
    <row r="18" spans="1:12" ht="20.45" customHeight="1" x14ac:dyDescent="0.15">
      <c r="A18" s="92"/>
      <c r="B18" s="116"/>
      <c r="C18" s="166" t="s">
        <v>54</v>
      </c>
      <c r="D18" s="165"/>
      <c r="E18" s="105"/>
      <c r="F18" s="104"/>
      <c r="G18" s="300" t="str">
        <f>IF('請求書（鏡）'!L21="","",'請求書（鏡）'!L21)</f>
        <v/>
      </c>
      <c r="H18" s="301"/>
      <c r="I18" s="88"/>
      <c r="J18" s="88"/>
      <c r="K18" s="88"/>
      <c r="L18" s="87"/>
    </row>
    <row r="19" spans="1:12" ht="20.45" customHeight="1" x14ac:dyDescent="0.15">
      <c r="A19" s="92"/>
      <c r="B19" s="116"/>
      <c r="C19" s="135" t="s">
        <v>52</v>
      </c>
      <c r="D19" s="89"/>
      <c r="E19" s="91"/>
      <c r="F19" s="90"/>
      <c r="G19" s="300">
        <f>SUM(G16:H18)</f>
        <v>0</v>
      </c>
      <c r="H19" s="301"/>
      <c r="I19" s="88"/>
      <c r="J19" s="88"/>
      <c r="K19" s="88"/>
      <c r="L19" s="87"/>
    </row>
    <row r="20" spans="1:12" ht="4.1500000000000004" customHeight="1" x14ac:dyDescent="0.15"/>
    <row r="21" spans="1:12" x14ac:dyDescent="0.15">
      <c r="I21" s="297" t="s">
        <v>32</v>
      </c>
      <c r="J21" s="298"/>
      <c r="K21" s="298"/>
      <c r="L21" s="299"/>
    </row>
    <row r="22" spans="1:12" ht="13.15" customHeight="1" x14ac:dyDescent="0.15">
      <c r="I22" s="292" t="s">
        <v>31</v>
      </c>
      <c r="J22" s="293"/>
      <c r="K22" s="292" t="s">
        <v>48</v>
      </c>
      <c r="L22" s="293"/>
    </row>
    <row r="23" spans="1:12" ht="13.15" customHeight="1" x14ac:dyDescent="0.15">
      <c r="I23" s="302" t="s">
        <v>30</v>
      </c>
      <c r="J23" s="303"/>
      <c r="K23" s="302" t="s">
        <v>49</v>
      </c>
      <c r="L23" s="303"/>
    </row>
    <row r="24" spans="1:12" ht="43.15" customHeight="1" x14ac:dyDescent="0.15">
      <c r="I24" s="304"/>
      <c r="J24" s="305"/>
      <c r="K24" s="304"/>
      <c r="L24" s="305"/>
    </row>
  </sheetData>
  <dataConsolidate/>
  <mergeCells count="19">
    <mergeCell ref="I23:J23"/>
    <mergeCell ref="I24:J24"/>
    <mergeCell ref="K22:L22"/>
    <mergeCell ref="K23:L23"/>
    <mergeCell ref="K24:L24"/>
    <mergeCell ref="I1:L1"/>
    <mergeCell ref="G10:H10"/>
    <mergeCell ref="G11:H11"/>
    <mergeCell ref="I10:L10"/>
    <mergeCell ref="I22:J22"/>
    <mergeCell ref="I21:L21"/>
    <mergeCell ref="G12:H12"/>
    <mergeCell ref="G13:H13"/>
    <mergeCell ref="G14:H14"/>
    <mergeCell ref="G15:H15"/>
    <mergeCell ref="G16:H16"/>
    <mergeCell ref="G17:H17"/>
    <mergeCell ref="G19:H19"/>
    <mergeCell ref="G18:H18"/>
  </mergeCells>
  <phoneticPr fontId="1"/>
  <printOptions horizontalCentered="1" verticalCentered="1"/>
  <pageMargins left="0.59055118110236227" right="0.59055118110236227" top="0.51181102362204722" bottom="0.27559055118110237" header="0.51181102362204722" footer="0.35433070866141736"/>
  <pageSetup paperSize="9" orientation="landscape" r:id="rId1"/>
  <headerFooter alignWithMargins="0">
    <oddFooter>&amp;R&amp;"BIZ UDP明朝 Medium,標準"&amp;10 20231005改訂版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請求書の記入方法について</vt:lpstr>
      <vt:lpstr>請求書（鏡）</vt:lpstr>
      <vt:lpstr>請求内訳明細</vt:lpstr>
      <vt:lpstr>納品書</vt:lpstr>
      <vt:lpstr>'請求書（鏡）'!Print_Area</vt:lpstr>
      <vt:lpstr>請求内訳明細!Print_Area</vt:lpstr>
    </vt:vector>
  </TitlesOfParts>
  <Company>アルモ設計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armo-i-kuriyama</dc:creator>
  <cp:lastModifiedBy>armo-bandou</cp:lastModifiedBy>
  <cp:lastPrinted>2023-06-20T02:17:29Z</cp:lastPrinted>
  <dcterms:created xsi:type="dcterms:W3CDTF">2011-07-15T00:57:55Z</dcterms:created>
  <dcterms:modified xsi:type="dcterms:W3CDTF">2023-10-19T02:19:51Z</dcterms:modified>
</cp:coreProperties>
</file>